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2 簡水（8事業）\"/>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AT8" i="4" s="1"/>
  <c r="R6" i="5"/>
  <c r="AL8" i="4" s="1"/>
  <c r="Q6" i="5"/>
  <c r="W10" i="4" s="1"/>
  <c r="P6" i="5"/>
  <c r="O6" i="5"/>
  <c r="N6" i="5"/>
  <c r="B10" i="4" s="1"/>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BB10" i="4"/>
  <c r="P10" i="4"/>
  <c r="I10" i="4"/>
  <c r="BB8" i="4"/>
  <c r="P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<sst xmlns="http://schemas.openxmlformats.org/spreadsheetml/2006/main" count="237" uniqueCount="124">
  <si>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</si>
  <si>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</si>
  <si>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</si>
  <si>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</si>
  <si>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</si>
  <si>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</si>
  <si>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</si>
  <si>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</si>
  <si>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</si>
  <si>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</si>
  <si>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</si>
  <si>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</si>
  <si>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</si>
  <si>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</si>
  <si>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</si>
  <si>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</si>
  <si>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</si>
  <si>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</si>
  <si>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</si>
  <si>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</si>
  <si>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</si>
  <si>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</si>
  <si>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</si>
  <si>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</si>
  <si>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</si>
  <si>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</si>
  <si>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</si>
  <si>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</si>
  <si>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</si>
  <si>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</si>
  <si>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</si>
  <si>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</si>
  <si>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</si>
  <si>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</si>
  <si>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</si>
  <si>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</si>
  <si>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</si>
  <si>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</si>
  <si>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</si>
  <si>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</si>
  <si>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</si>
  <si>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</si>
  <si>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</si>
  <si>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</si>
  <si>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</si>
  <si>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</si>
  <si>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</si>
  <si>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</si>
  <si>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</si>
  <si>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</si>
  <si>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</si>
  <si>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</si>
  <si>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</si>
  <si>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</si>
  <si>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</si>
  <si>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</si>
  <si>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</si>
  <si>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</si>
  <si>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</si>
  <si>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</si>
  <si>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</si>
  <si>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</si>
  <si>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</si>
  <si>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</si>
  <si>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</si>
  <si>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</si>
  <si>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</si>
  <si>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</si>
  <si>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</si>
  <si>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</si>
  <si>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</si>
  <si>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</si>
  <si>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</si>
  <si>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</si>
  <si>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</si>
  <si>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</si>
  <si>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</si>
  <si>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</si>
  <si>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</si>
  <si>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</si>
  <si>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</si>
  <si>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</si>
  <si>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</si>
  <si>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</si>
  <si>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</si>
  <si>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</si>
  <si>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</si>
  <si>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</si>
  <si>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</si>
  <si>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</si>
  <si>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</si>
  <si>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</si>
  <si>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</si>
  <si>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</si>
  <si>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</si>
  <si>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</si>
  <si>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</si>
  <si>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</si>
  <si>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</si>
  <si>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</si>
  <si>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</si>
  <si>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</si>
  <si>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</si>
  <si>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</si>
  <si>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</si>
  <si>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</si>
  <si>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</si>
  <si>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</si>
  <si>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豊田市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</si>
  <si>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</si>
  <si>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</si>
  <si>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</si>
  <si>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</si>
  <si>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</si>
  <si>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</si>
  <si>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</si>
  <si>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</si>
  <si>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</si>
  <si>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</si>
  <si>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</si>
  <si>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</si>
  <si>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簡易水道事業特別会計は平成28年度末に打切決算を行っており、各経営指標は打切決算時点の数値である。このため、収益や費用には打切決算により発生する未収金及び未払金が含まれてない。本経営比較分析では、打切決算による影響を除いた実質的な指標を試算して行った。
①収益的収支比率は、打切決算の影響を除いた試算では「98.08％」となる。総収益及び総費用とも減少したが地方債償還金が増加したため微減となった。類似団体平均との比較では一貫して上回っている。
④企業債残高対給水収益比率は、打切決算の影響を除いた試算では「1241.78％」となる。平成28年度末に完了した簡易水道統合事業に係る建設改良費の財源として、企業債の借入を行っており残高は増加傾向にある。
⑤料金回収率は、打切決算の影響を除いた試算は「55.71％」となる。平成27年度より上昇したものの、給水原価が高いため類似団体平均と比べ低い傾向が続いている。
⑥給水原価は、打切決算の影響を除いた試算は「391.21円」となる。中山間地域が給水区域であり施設の維持管理費が多大になる傾向となり、類似団体と比較して給水原価が高い要因になっている。
⑦施設利用率は、給水人口が減少傾向にあり、それに伴う配水量の減少から施設利用率も前年度から減少している。　
⑧有収率は、平成28年度に規模が大きい漏水が発生した管路の修繕を行ったため大幅に改善している。</t>
    <rPh sb="1" eb="3">
      <t>カンイ</t>
    </rPh>
    <rPh sb="3" eb="5">
      <t>スイドウ</t>
    </rPh>
    <rPh sb="5" eb="7">
      <t>ジギョウ</t>
    </rPh>
    <rPh sb="7" eb="9">
      <t>トクベツ</t>
    </rPh>
    <rPh sb="9" eb="11">
      <t>カイケイ</t>
    </rPh>
    <rPh sb="12" eb="14">
      <t>ヘイセイ</t>
    </rPh>
    <rPh sb="16" eb="18">
      <t>ネンド</t>
    </rPh>
    <rPh sb="18" eb="19">
      <t>マツ</t>
    </rPh>
    <rPh sb="20" eb="21">
      <t>ウ</t>
    </rPh>
    <rPh sb="21" eb="22">
      <t>キ</t>
    </rPh>
    <rPh sb="22" eb="24">
      <t>ケッサン</t>
    </rPh>
    <rPh sb="25" eb="26">
      <t>オコナ</t>
    </rPh>
    <rPh sb="31" eb="34">
      <t>カクケイエイ</t>
    </rPh>
    <rPh sb="34" eb="36">
      <t>シヒョウ</t>
    </rPh>
    <rPh sb="37" eb="39">
      <t>ウチキ</t>
    </rPh>
    <rPh sb="39" eb="41">
      <t>ケッサン</t>
    </rPh>
    <rPh sb="41" eb="43">
      <t>ジテン</t>
    </rPh>
    <rPh sb="44" eb="46">
      <t>スウチ</t>
    </rPh>
    <rPh sb="55" eb="57">
      <t>シュウエキ</t>
    </rPh>
    <rPh sb="58" eb="60">
      <t>ヒヨウ</t>
    </rPh>
    <rPh sb="62" eb="64">
      <t>ウチキ</t>
    </rPh>
    <rPh sb="64" eb="66">
      <t>ケッサン</t>
    </rPh>
    <rPh sb="69" eb="71">
      <t>ハッセイ</t>
    </rPh>
    <rPh sb="73" eb="76">
      <t>ミシュウキン</t>
    </rPh>
    <rPh sb="76" eb="77">
      <t>オヨ</t>
    </rPh>
    <rPh sb="78" eb="81">
      <t>ミバライキン</t>
    </rPh>
    <rPh sb="82" eb="83">
      <t>フク</t>
    </rPh>
    <rPh sb="89" eb="90">
      <t>ホン</t>
    </rPh>
    <rPh sb="90" eb="92">
      <t>ケイエイ</t>
    </rPh>
    <rPh sb="92" eb="94">
      <t>ヒカク</t>
    </rPh>
    <rPh sb="94" eb="96">
      <t>ブンセキ</t>
    </rPh>
    <rPh sb="99" eb="101">
      <t>ウチキ</t>
    </rPh>
    <rPh sb="101" eb="103">
      <t>ケッサン</t>
    </rPh>
    <rPh sb="106" eb="108">
      <t>エイキョウ</t>
    </rPh>
    <rPh sb="109" eb="110">
      <t>ノゾ</t>
    </rPh>
    <rPh sb="112" eb="115">
      <t>ジッシツテキ</t>
    </rPh>
    <rPh sb="116" eb="118">
      <t>シヒョウ</t>
    </rPh>
    <rPh sb="119" eb="121">
      <t>シサン</t>
    </rPh>
    <rPh sb="123" eb="124">
      <t>オコナ</t>
    </rPh>
    <rPh sb="200" eb="202">
      <t>ルイジ</t>
    </rPh>
    <rPh sb="202" eb="204">
      <t>ダンタイ</t>
    </rPh>
    <rPh sb="204" eb="206">
      <t>ヘイキン</t>
    </rPh>
    <rPh sb="208" eb="210">
      <t>ヒカク</t>
    </rPh>
    <rPh sb="212" eb="214">
      <t>イッカン</t>
    </rPh>
    <rPh sb="216" eb="218">
      <t>ウワマワ</t>
    </rPh>
    <rPh sb="268" eb="270">
      <t>ヘイセイ</t>
    </rPh>
    <rPh sb="272" eb="274">
      <t>ネンド</t>
    </rPh>
    <rPh sb="274" eb="275">
      <t>マツ</t>
    </rPh>
    <rPh sb="276" eb="278">
      <t>カンリョウ</t>
    </rPh>
    <rPh sb="280" eb="282">
      <t>カンイ</t>
    </rPh>
    <rPh sb="282" eb="284">
      <t>スイドウ</t>
    </rPh>
    <rPh sb="284" eb="286">
      <t>トウゴウ</t>
    </rPh>
    <rPh sb="286" eb="288">
      <t>ジギョウ</t>
    </rPh>
    <rPh sb="289" eb="290">
      <t>カカ</t>
    </rPh>
    <rPh sb="291" eb="293">
      <t>ケンセツ</t>
    </rPh>
    <rPh sb="293" eb="295">
      <t>カイリョウ</t>
    </rPh>
    <rPh sb="295" eb="296">
      <t>ヒ</t>
    </rPh>
    <rPh sb="297" eb="299">
      <t>ザイゲン</t>
    </rPh>
    <rPh sb="303" eb="305">
      <t>キギョウ</t>
    </rPh>
    <rPh sb="305" eb="306">
      <t>サイ</t>
    </rPh>
    <rPh sb="307" eb="309">
      <t>カリイレ</t>
    </rPh>
    <rPh sb="310" eb="311">
      <t>オコナ</t>
    </rPh>
    <rPh sb="315" eb="317">
      <t>ザンダカ</t>
    </rPh>
    <rPh sb="318" eb="320">
      <t>ゾウカ</t>
    </rPh>
    <rPh sb="320" eb="322">
      <t>ケイコウ</t>
    </rPh>
    <rPh sb="340" eb="342">
      <t>エイキョウ</t>
    </rPh>
    <rPh sb="343" eb="344">
      <t>ノゾ</t>
    </rPh>
    <rPh sb="346" eb="348">
      <t>シサン</t>
    </rPh>
    <rPh sb="361" eb="363">
      <t>ヘイセイ</t>
    </rPh>
    <rPh sb="365" eb="367">
      <t>ネンド</t>
    </rPh>
    <rPh sb="369" eb="371">
      <t>ジョウショウ</t>
    </rPh>
    <rPh sb="377" eb="379">
      <t>キュウスイ</t>
    </rPh>
    <rPh sb="379" eb="381">
      <t>ゲンカ</t>
    </rPh>
    <rPh sb="382" eb="383">
      <t>タカ</t>
    </rPh>
    <rPh sb="386" eb="388">
      <t>ルイジ</t>
    </rPh>
    <rPh sb="388" eb="390">
      <t>ダンタイ</t>
    </rPh>
    <rPh sb="390" eb="392">
      <t>ヘイキン</t>
    </rPh>
    <rPh sb="393" eb="394">
      <t>クラ</t>
    </rPh>
    <rPh sb="395" eb="396">
      <t>ヒク</t>
    </rPh>
    <rPh sb="397" eb="399">
      <t>ケイコウ</t>
    </rPh>
    <rPh sb="400" eb="401">
      <t>ツヅ</t>
    </rPh>
    <rPh sb="414" eb="416">
      <t>ウチキ</t>
    </rPh>
    <rPh sb="416" eb="418">
      <t>ケッサン</t>
    </rPh>
    <rPh sb="419" eb="421">
      <t>エイキョウ</t>
    </rPh>
    <rPh sb="422" eb="423">
      <t>ノゾ</t>
    </rPh>
    <rPh sb="425" eb="427">
      <t>シサン</t>
    </rPh>
    <rPh sb="435" eb="436">
      <t>エン</t>
    </rPh>
    <rPh sb="488" eb="489">
      <t>タカ</t>
    </rPh>
    <rPh sb="508" eb="510">
      <t>キュウスイ</t>
    </rPh>
    <rPh sb="510" eb="512">
      <t>ジンコウ</t>
    </rPh>
    <rPh sb="513" eb="515">
      <t>ゲンショウ</t>
    </rPh>
    <rPh sb="524" eb="525">
      <t>トモナ</t>
    </rPh>
    <rPh sb="526" eb="528">
      <t>ハイスイ</t>
    </rPh>
    <rPh sb="528" eb="529">
      <t>リョウ</t>
    </rPh>
    <rPh sb="530" eb="532">
      <t>ゲンショウ</t>
    </rPh>
    <rPh sb="534" eb="536">
      <t>シセツ</t>
    </rPh>
    <rPh sb="536" eb="538">
      <t>リヨウ</t>
    </rPh>
    <rPh sb="538" eb="539">
      <t>リツ</t>
    </rPh>
    <rPh sb="540" eb="543">
      <t>ゼンネンド</t>
    </rPh>
    <rPh sb="545" eb="547">
      <t>ゲンショウ</t>
    </rPh>
    <rPh sb="560" eb="562">
      <t>ヘイセイ</t>
    </rPh>
    <rPh sb="564" eb="566">
      <t>ネンド</t>
    </rPh>
    <rPh sb="567" eb="569">
      <t>キボ</t>
    </rPh>
    <rPh sb="570" eb="571">
      <t>オオ</t>
    </rPh>
    <rPh sb="573" eb="575">
      <t>ロウスイ</t>
    </rPh>
    <rPh sb="583" eb="585">
      <t>シュウゼン</t>
    </rPh>
    <rPh sb="586" eb="587">
      <t>オコナ</t>
    </rPh>
    <rPh sb="591" eb="593">
      <t>オオハバ</t>
    </rPh>
    <rPh sb="594" eb="596">
      <t>カイゼン</t>
    </rPh>
    <phoneticPr fontId="4"/>
  </si>
  <si>
    <t>　簡易水道統合事業により、管路の更新を積極的に進めてきた。平成２６年度には稲武簡易水道統合事業が完了し管路更新率がピークとなったが、その後は浄水施設の更新を中心に統合事業を実施しているため管路更新率は減少している。</t>
    <rPh sb="1" eb="3">
      <t>カンイ</t>
    </rPh>
    <rPh sb="3" eb="5">
      <t>スイドウ</t>
    </rPh>
    <rPh sb="5" eb="7">
      <t>トウゴウ</t>
    </rPh>
    <rPh sb="7" eb="9">
      <t>ジギョウ</t>
    </rPh>
    <rPh sb="13" eb="15">
      <t>カンロ</t>
    </rPh>
    <rPh sb="16" eb="18">
      <t>コウシン</t>
    </rPh>
    <rPh sb="19" eb="22">
      <t>セッキョクテキ</t>
    </rPh>
    <rPh sb="23" eb="24">
      <t>スス</t>
    </rPh>
    <rPh sb="29" eb="31">
      <t>ヘイセイ</t>
    </rPh>
    <rPh sb="33" eb="35">
      <t>ネンド</t>
    </rPh>
    <rPh sb="37" eb="39">
      <t>イナブ</t>
    </rPh>
    <rPh sb="39" eb="41">
      <t>カンイ</t>
    </rPh>
    <rPh sb="41" eb="43">
      <t>スイドウ</t>
    </rPh>
    <rPh sb="43" eb="45">
      <t>トウゴウ</t>
    </rPh>
    <rPh sb="45" eb="47">
      <t>ジギョウ</t>
    </rPh>
    <rPh sb="48" eb="50">
      <t>カンリョウ</t>
    </rPh>
    <rPh sb="51" eb="53">
      <t>カンロ</t>
    </rPh>
    <rPh sb="53" eb="55">
      <t>コウシン</t>
    </rPh>
    <rPh sb="55" eb="56">
      <t>リツ</t>
    </rPh>
    <rPh sb="68" eb="69">
      <t>ゴ</t>
    </rPh>
    <rPh sb="70" eb="72">
      <t>ジョウスイ</t>
    </rPh>
    <rPh sb="72" eb="74">
      <t>シセツ</t>
    </rPh>
    <rPh sb="75" eb="77">
      <t>コウシン</t>
    </rPh>
    <rPh sb="78" eb="80">
      <t>チュウシン</t>
    </rPh>
    <rPh sb="81" eb="83">
      <t>トウゴウ</t>
    </rPh>
    <rPh sb="83" eb="85">
      <t>ジギョウ</t>
    </rPh>
    <rPh sb="86" eb="88">
      <t>ジッシ</t>
    </rPh>
    <rPh sb="94" eb="96">
      <t>カンロ</t>
    </rPh>
    <rPh sb="96" eb="98">
      <t>コウシン</t>
    </rPh>
    <rPh sb="98" eb="99">
      <t>リツ</t>
    </rPh>
    <rPh sb="100" eb="102">
      <t>ゲンショウ</t>
    </rPh>
    <phoneticPr fontId="4"/>
  </si>
  <si>
    <t>　本市の簡易水道事業は、平成28年度末をもって廃止し豊田市水道事業と経営統合を行った。簡易水道地区は、広域な範囲で小規模な施設が数多く点在し施設管路の維持管理面で不利であるが、今後は統合後のスケールメリットを活かすとともに管理の一元化などの効率化を図り、コスト削減につなげる必要がある。
　なお、経営戦略については水道事業との経営統合を踏まえ、平成28年度に水道事業の経営戦略に包含して策定済みである。</t>
    <rPh sb="1" eb="3">
      <t>ホンシ</t>
    </rPh>
    <rPh sb="4" eb="6">
      <t>カンイ</t>
    </rPh>
    <rPh sb="6" eb="8">
      <t>スイドウ</t>
    </rPh>
    <rPh sb="8" eb="10">
      <t>ジギョウ</t>
    </rPh>
    <rPh sb="12" eb="14">
      <t>ヘイセイ</t>
    </rPh>
    <rPh sb="16" eb="19">
      <t>ネンドマツ</t>
    </rPh>
    <rPh sb="23" eb="25">
      <t>ハイシ</t>
    </rPh>
    <rPh sb="26" eb="29">
      <t>トヨタシ</t>
    </rPh>
    <rPh sb="29" eb="31">
      <t>スイドウ</t>
    </rPh>
    <rPh sb="31" eb="33">
      <t>ジギョウ</t>
    </rPh>
    <rPh sb="34" eb="36">
      <t>ケイエイ</t>
    </rPh>
    <rPh sb="36" eb="38">
      <t>トウゴウ</t>
    </rPh>
    <rPh sb="39" eb="40">
      <t>オコナ</t>
    </rPh>
    <rPh sb="43" eb="45">
      <t>カンイ</t>
    </rPh>
    <rPh sb="45" eb="47">
      <t>スイドウ</t>
    </rPh>
    <rPh sb="47" eb="49">
      <t>チク</t>
    </rPh>
    <rPh sb="51" eb="53">
      <t>コウイキ</t>
    </rPh>
    <rPh sb="54" eb="56">
      <t>ハンイ</t>
    </rPh>
    <rPh sb="57" eb="60">
      <t>ショウキボ</t>
    </rPh>
    <rPh sb="61" eb="63">
      <t>シセツ</t>
    </rPh>
    <rPh sb="64" eb="66">
      <t>カズオオ</t>
    </rPh>
    <rPh sb="67" eb="69">
      <t>テンザイ</t>
    </rPh>
    <rPh sb="70" eb="72">
      <t>シセツ</t>
    </rPh>
    <rPh sb="72" eb="74">
      <t>カンロ</t>
    </rPh>
    <rPh sb="75" eb="77">
      <t>イジ</t>
    </rPh>
    <rPh sb="77" eb="79">
      <t>カンリ</t>
    </rPh>
    <rPh sb="79" eb="80">
      <t>メン</t>
    </rPh>
    <rPh sb="81" eb="83">
      <t>フリ</t>
    </rPh>
    <rPh sb="88" eb="90">
      <t>コンゴ</t>
    </rPh>
    <rPh sb="91" eb="94">
      <t>トウゴウゴ</t>
    </rPh>
    <rPh sb="104" eb="105">
      <t>イ</t>
    </rPh>
    <rPh sb="111" eb="113">
      <t>カンリ</t>
    </rPh>
    <rPh sb="114" eb="117">
      <t>イチゲンカ</t>
    </rPh>
    <rPh sb="120" eb="123">
      <t>コウリツカ</t>
    </rPh>
    <rPh sb="124" eb="125">
      <t>ハカ</t>
    </rPh>
    <rPh sb="130" eb="132">
      <t>サクゲン</t>
    </rPh>
    <rPh sb="137" eb="139">
      <t>ヒツヨウ</t>
    </rPh>
    <rPh sb="148" eb="150">
      <t>ケイエイ</t>
    </rPh>
    <rPh sb="150" eb="152">
      <t>センリャク</t>
    </rPh>
    <rPh sb="157" eb="159">
      <t>スイドウ</t>
    </rPh>
    <rPh sb="159" eb="161">
      <t>ジギョウ</t>
    </rPh>
    <rPh sb="163" eb="165">
      <t>ケイエイ</t>
    </rPh>
    <rPh sb="165" eb="167">
      <t>トウゴウ</t>
    </rPh>
    <rPh sb="168" eb="169">
      <t>フ</t>
    </rPh>
    <rPh sb="172" eb="174">
      <t>ヘイセイ</t>
    </rPh>
    <rPh sb="176" eb="178">
      <t>ネンド</t>
    </rPh>
    <rPh sb="179" eb="181">
      <t>スイドウ</t>
    </rPh>
    <rPh sb="181" eb="183">
      <t>ジギョウ</t>
    </rPh>
    <rPh sb="184" eb="186">
      <t>ケイエイ</t>
    </rPh>
    <rPh sb="186" eb="188">
      <t>センリャク</t>
    </rPh>
    <rPh sb="189" eb="191">
      <t>ホウガン</t>
    </rPh>
    <rPh sb="193" eb="195">
      <t>サクテイ</t>
    </rPh>
    <rPh sb="195" eb="196">
      <t>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</si>
</sst>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6"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0.69</c:v>
                </c:pt>
                <c:pt idx="1">
                  <c:v>1.04</c:v>
                </c:pt>
                <c:pt idx="2">
                  <c:v>1.68</c:v>
                </c:pt>
                <c:pt idx="3">
                  <c:v>0.64</c:v>
                </c:pt>
                <c:pt idx="4">
                  <c:v>0.14000000000000001</c:v>
                </c:pt>
              </c:numCache>
            </c:numRef>
          </c:val>
          <c:extLst>
            <c:ext xmlns:c16="http://schemas.microsoft.com/office/drawing/2014/chart" uri="{C3380CC4-5D6E-409C-BE32-E72D297353CC}">
              <c16:uniqueId val="{00000000-FB12-4055-849D-B4319C1E84BB}"/>
            </c:ext>
          </c:extLst>
        </c:ser>
        <c:dLbls>
          <c:showLegendKey val="0"/>
          <c:showVal val="0"/>
          <c:showCatName val="0"/>
          <c:showSerName val="0"/>
          <c:showPercent val="0"/>
          <c:showBubbleSize val="0"/>
        </c:dLbls>
        <c:gapWidth val="150"/>
        <c:axId val="211499648"/>
        <c:axId val="2115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extLst>
            <c:ext xmlns:c16="http://schemas.microsoft.com/office/drawing/2014/chart" uri="{C3380CC4-5D6E-409C-BE32-E72D297353CC}">
              <c16:uniqueId val="{00000001-FB12-4055-849D-B4319C1E84BB}"/>
            </c:ext>
          </c:extLst>
        </c:ser>
        <c:dLbls>
          <c:showLegendKey val="0"/>
          <c:showVal val="0"/>
          <c:showCatName val="0"/>
          <c:showSerName val="0"/>
          <c:showPercent val="0"/>
          <c:showBubbleSize val="0"/>
        </c:dLbls>
        <c:marker val="1"/>
        <c:smooth val="0"/>
        <c:axId val="211499648"/>
        <c:axId val="211514112"/>
      </c:lineChart>
      <c:dateAx>
        <c:axId val="211499648"/>
        <c:scaling>
          <c:orientation val="minMax"/>
        </c:scaling>
        <c:delete val="1"/>
        <c:axPos val="b"/>
        <c:numFmt formatCode="ge" sourceLinked="1"/>
        <c:majorTickMark val="none"/>
        <c:minorTickMark val="none"/>
        <c:tickLblPos val="none"/>
        <c:crossAx val="211514112"/>
        <c:crosses val="autoZero"/>
        <c:auto val="1"/>
        <c:lblOffset val="100"/>
        <c:baseTimeUnit val="years"/>
      </c:dateAx>
      <c:valAx>
        <c:axId val="2115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49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72.319999999999993</c:v>
                </c:pt>
                <c:pt idx="1">
                  <c:v>62.98</c:v>
                </c:pt>
                <c:pt idx="2">
                  <c:v>55.15</c:v>
                </c:pt>
                <c:pt idx="3">
                  <c:v>56.56</c:v>
                </c:pt>
                <c:pt idx="4">
                  <c:v>54.67</c:v>
                </c:pt>
              </c:numCache>
            </c:numRef>
          </c:val>
          <c:extLst>
            <c:ext xmlns:c16="http://schemas.microsoft.com/office/drawing/2014/chart" uri="{C3380CC4-5D6E-409C-BE32-E72D297353CC}">
              <c16:uniqueId val="{00000000-D40D-4E6F-904D-283322660ECA}"/>
            </c:ext>
          </c:extLst>
        </c:ser>
        <c:dLbls>
          <c:showLegendKey val="0"/>
          <c:showVal val="0"/>
          <c:showCatName val="0"/>
          <c:showSerName val="0"/>
          <c:showPercent val="0"/>
          <c:showBubbleSize val="0"/>
        </c:dLbls>
        <c:gapWidth val="150"/>
        <c:axId val="212965632"/>
        <c:axId val="21297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extLst>
            <c:ext xmlns:c16="http://schemas.microsoft.com/office/drawing/2014/chart" uri="{C3380CC4-5D6E-409C-BE32-E72D297353CC}">
              <c16:uniqueId val="{00000001-D40D-4E6F-904D-283322660ECA}"/>
            </c:ext>
          </c:extLst>
        </c:ser>
        <c:dLbls>
          <c:showLegendKey val="0"/>
          <c:showVal val="0"/>
          <c:showCatName val="0"/>
          <c:showSerName val="0"/>
          <c:showPercent val="0"/>
          <c:showBubbleSize val="0"/>
        </c:dLbls>
        <c:marker val="1"/>
        <c:smooth val="0"/>
        <c:axId val="212965632"/>
        <c:axId val="212971904"/>
      </c:lineChart>
      <c:dateAx>
        <c:axId val="212965632"/>
        <c:scaling>
          <c:orientation val="minMax"/>
        </c:scaling>
        <c:delete val="1"/>
        <c:axPos val="b"/>
        <c:numFmt formatCode="ge" sourceLinked="1"/>
        <c:majorTickMark val="none"/>
        <c:minorTickMark val="none"/>
        <c:tickLblPos val="none"/>
        <c:crossAx val="212971904"/>
        <c:crosses val="autoZero"/>
        <c:auto val="1"/>
        <c:lblOffset val="100"/>
        <c:baseTimeUnit val="years"/>
      </c:dateAx>
      <c:valAx>
        <c:axId val="2129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66.709999999999994</c:v>
                </c:pt>
                <c:pt idx="1">
                  <c:v>66.05</c:v>
                </c:pt>
                <c:pt idx="2">
                  <c:v>64.77</c:v>
                </c:pt>
                <c:pt idx="3">
                  <c:v>65.14</c:v>
                </c:pt>
                <c:pt idx="4">
                  <c:v>70.14</c:v>
                </c:pt>
              </c:numCache>
            </c:numRef>
          </c:val>
          <c:extLst>
            <c:ext xmlns:c16="http://schemas.microsoft.com/office/drawing/2014/chart" uri="{C3380CC4-5D6E-409C-BE32-E72D297353CC}">
              <c16:uniqueId val="{00000000-9DC7-4592-99FC-9FE9CBA47570}"/>
            </c:ext>
          </c:extLst>
        </c:ser>
        <c:dLbls>
          <c:showLegendKey val="0"/>
          <c:showVal val="0"/>
          <c:showCatName val="0"/>
          <c:showSerName val="0"/>
          <c:showPercent val="0"/>
          <c:showBubbleSize val="0"/>
        </c:dLbls>
        <c:gapWidth val="150"/>
        <c:axId val="212691584"/>
        <c:axId val="21269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extLst>
            <c:ext xmlns:c16="http://schemas.microsoft.com/office/drawing/2014/chart" uri="{C3380CC4-5D6E-409C-BE32-E72D297353CC}">
              <c16:uniqueId val="{00000001-9DC7-4592-99FC-9FE9CBA47570}"/>
            </c:ext>
          </c:extLst>
        </c:ser>
        <c:dLbls>
          <c:showLegendKey val="0"/>
          <c:showVal val="0"/>
          <c:showCatName val="0"/>
          <c:showSerName val="0"/>
          <c:showPercent val="0"/>
          <c:showBubbleSize val="0"/>
        </c:dLbls>
        <c:marker val="1"/>
        <c:smooth val="0"/>
        <c:axId val="212691584"/>
        <c:axId val="212693760"/>
      </c:lineChart>
      <c:dateAx>
        <c:axId val="212691584"/>
        <c:scaling>
          <c:orientation val="minMax"/>
        </c:scaling>
        <c:delete val="1"/>
        <c:axPos val="b"/>
        <c:numFmt formatCode="ge" sourceLinked="1"/>
        <c:majorTickMark val="none"/>
        <c:minorTickMark val="none"/>
        <c:tickLblPos val="none"/>
        <c:crossAx val="212693760"/>
        <c:crosses val="autoZero"/>
        <c:auto val="1"/>
        <c:lblOffset val="100"/>
        <c:baseTimeUnit val="years"/>
      </c:dateAx>
      <c:valAx>
        <c:axId val="21269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89.48</c:v>
                </c:pt>
                <c:pt idx="1">
                  <c:v>99.78</c:v>
                </c:pt>
                <c:pt idx="2">
                  <c:v>95.73</c:v>
                </c:pt>
                <c:pt idx="3">
                  <c:v>99.22</c:v>
                </c:pt>
                <c:pt idx="4">
                  <c:v>94.5</c:v>
                </c:pt>
              </c:numCache>
            </c:numRef>
          </c:val>
          <c:extLst>
            <c:ext xmlns:c16="http://schemas.microsoft.com/office/drawing/2014/chart" uri="{C3380CC4-5D6E-409C-BE32-E72D297353CC}">
              <c16:uniqueId val="{00000000-1DCC-40D1-8C08-3ADBAB90BBAA}"/>
            </c:ext>
          </c:extLst>
        </c:ser>
        <c:dLbls>
          <c:showLegendKey val="0"/>
          <c:showVal val="0"/>
          <c:showCatName val="0"/>
          <c:showSerName val="0"/>
          <c:showPercent val="0"/>
          <c:showBubbleSize val="0"/>
        </c:dLbls>
        <c:gapWidth val="150"/>
        <c:axId val="211546112"/>
        <c:axId val="21154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extLst>
            <c:ext xmlns:c16="http://schemas.microsoft.com/office/drawing/2014/chart" uri="{C3380CC4-5D6E-409C-BE32-E72D297353CC}">
              <c16:uniqueId val="{00000001-1DCC-40D1-8C08-3ADBAB90BBAA}"/>
            </c:ext>
          </c:extLst>
        </c:ser>
        <c:dLbls>
          <c:showLegendKey val="0"/>
          <c:showVal val="0"/>
          <c:showCatName val="0"/>
          <c:showSerName val="0"/>
          <c:showPercent val="0"/>
          <c:showBubbleSize val="0"/>
        </c:dLbls>
        <c:marker val="1"/>
        <c:smooth val="0"/>
        <c:axId val="211546112"/>
        <c:axId val="211547648"/>
      </c:lineChart>
      <c:dateAx>
        <c:axId val="211546112"/>
        <c:scaling>
          <c:orientation val="minMax"/>
        </c:scaling>
        <c:delete val="1"/>
        <c:axPos val="b"/>
        <c:numFmt formatCode="ge" sourceLinked="1"/>
        <c:majorTickMark val="none"/>
        <c:minorTickMark val="none"/>
        <c:tickLblPos val="none"/>
        <c:crossAx val="211547648"/>
        <c:crosses val="autoZero"/>
        <c:auto val="1"/>
        <c:lblOffset val="100"/>
        <c:baseTimeUnit val="years"/>
      </c:dateAx>
      <c:valAx>
        <c:axId val="21154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5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59-415A-89E1-80DA6DDA24AA}"/>
            </c:ext>
          </c:extLst>
        </c:ser>
        <c:dLbls>
          <c:showLegendKey val="0"/>
          <c:showVal val="0"/>
          <c:showCatName val="0"/>
          <c:showSerName val="0"/>
          <c:showPercent val="0"/>
          <c:showBubbleSize val="0"/>
        </c:dLbls>
        <c:gapWidth val="150"/>
        <c:axId val="212286848"/>
        <c:axId val="2123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59-415A-89E1-80DA6DDA24AA}"/>
            </c:ext>
          </c:extLst>
        </c:ser>
        <c:dLbls>
          <c:showLegendKey val="0"/>
          <c:showVal val="0"/>
          <c:showCatName val="0"/>
          <c:showSerName val="0"/>
          <c:showPercent val="0"/>
          <c:showBubbleSize val="0"/>
        </c:dLbls>
        <c:marker val="1"/>
        <c:smooth val="0"/>
        <c:axId val="212286848"/>
        <c:axId val="212305408"/>
      </c:lineChart>
      <c:dateAx>
        <c:axId val="212286848"/>
        <c:scaling>
          <c:orientation val="minMax"/>
        </c:scaling>
        <c:delete val="1"/>
        <c:axPos val="b"/>
        <c:numFmt formatCode="ge" sourceLinked="1"/>
        <c:majorTickMark val="none"/>
        <c:minorTickMark val="none"/>
        <c:tickLblPos val="none"/>
        <c:crossAx val="212305408"/>
        <c:crosses val="autoZero"/>
        <c:auto val="1"/>
        <c:lblOffset val="100"/>
        <c:baseTimeUnit val="years"/>
      </c:dateAx>
      <c:valAx>
        <c:axId val="2123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2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C1-40BA-B808-D0C5906308B8}"/>
            </c:ext>
          </c:extLst>
        </c:ser>
        <c:dLbls>
          <c:showLegendKey val="0"/>
          <c:showVal val="0"/>
          <c:showCatName val="0"/>
          <c:showSerName val="0"/>
          <c:showPercent val="0"/>
          <c:showBubbleSize val="0"/>
        </c:dLbls>
        <c:gapWidth val="150"/>
        <c:axId val="212416000"/>
        <c:axId val="2124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C1-40BA-B808-D0C5906308B8}"/>
            </c:ext>
          </c:extLst>
        </c:ser>
        <c:dLbls>
          <c:showLegendKey val="0"/>
          <c:showVal val="0"/>
          <c:showCatName val="0"/>
          <c:showSerName val="0"/>
          <c:showPercent val="0"/>
          <c:showBubbleSize val="0"/>
        </c:dLbls>
        <c:marker val="1"/>
        <c:smooth val="0"/>
        <c:axId val="212416000"/>
        <c:axId val="212417920"/>
      </c:lineChart>
      <c:dateAx>
        <c:axId val="212416000"/>
        <c:scaling>
          <c:orientation val="minMax"/>
        </c:scaling>
        <c:delete val="1"/>
        <c:axPos val="b"/>
        <c:numFmt formatCode="ge" sourceLinked="1"/>
        <c:majorTickMark val="none"/>
        <c:minorTickMark val="none"/>
        <c:tickLblPos val="none"/>
        <c:crossAx val="212417920"/>
        <c:crosses val="autoZero"/>
        <c:auto val="1"/>
        <c:lblOffset val="100"/>
        <c:baseTimeUnit val="years"/>
      </c:dateAx>
      <c:valAx>
        <c:axId val="2124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05-4887-A472-F0E35E96945B}"/>
            </c:ext>
          </c:extLst>
        </c:ser>
        <c:dLbls>
          <c:showLegendKey val="0"/>
          <c:showVal val="0"/>
          <c:showCatName val="0"/>
          <c:showSerName val="0"/>
          <c:showPercent val="0"/>
          <c:showBubbleSize val="0"/>
        </c:dLbls>
        <c:gapWidth val="150"/>
        <c:axId val="212461824"/>
        <c:axId val="21246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05-4887-A472-F0E35E96945B}"/>
            </c:ext>
          </c:extLst>
        </c:ser>
        <c:dLbls>
          <c:showLegendKey val="0"/>
          <c:showVal val="0"/>
          <c:showCatName val="0"/>
          <c:showSerName val="0"/>
          <c:showPercent val="0"/>
          <c:showBubbleSize val="0"/>
        </c:dLbls>
        <c:marker val="1"/>
        <c:smooth val="0"/>
        <c:axId val="212461824"/>
        <c:axId val="212464000"/>
      </c:lineChart>
      <c:dateAx>
        <c:axId val="212461824"/>
        <c:scaling>
          <c:orientation val="minMax"/>
        </c:scaling>
        <c:delete val="1"/>
        <c:axPos val="b"/>
        <c:numFmt formatCode="ge" sourceLinked="1"/>
        <c:majorTickMark val="none"/>
        <c:minorTickMark val="none"/>
        <c:tickLblPos val="none"/>
        <c:crossAx val="212464000"/>
        <c:crosses val="autoZero"/>
        <c:auto val="1"/>
        <c:lblOffset val="100"/>
        <c:baseTimeUnit val="years"/>
      </c:dateAx>
      <c:valAx>
        <c:axId val="2124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3C-410E-8B58-D856DF6F2AC0}"/>
            </c:ext>
          </c:extLst>
        </c:ser>
        <c:dLbls>
          <c:showLegendKey val="0"/>
          <c:showVal val="0"/>
          <c:showCatName val="0"/>
          <c:showSerName val="0"/>
          <c:showPercent val="0"/>
          <c:showBubbleSize val="0"/>
        </c:dLbls>
        <c:gapWidth val="150"/>
        <c:axId val="212499456"/>
        <c:axId val="21250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3C-410E-8B58-D856DF6F2AC0}"/>
            </c:ext>
          </c:extLst>
        </c:ser>
        <c:dLbls>
          <c:showLegendKey val="0"/>
          <c:showVal val="0"/>
          <c:showCatName val="0"/>
          <c:showSerName val="0"/>
          <c:showPercent val="0"/>
          <c:showBubbleSize val="0"/>
        </c:dLbls>
        <c:marker val="1"/>
        <c:smooth val="0"/>
        <c:axId val="212499456"/>
        <c:axId val="212505728"/>
      </c:lineChart>
      <c:dateAx>
        <c:axId val="212499456"/>
        <c:scaling>
          <c:orientation val="minMax"/>
        </c:scaling>
        <c:delete val="1"/>
        <c:axPos val="b"/>
        <c:numFmt formatCode="ge" sourceLinked="1"/>
        <c:majorTickMark val="none"/>
        <c:minorTickMark val="none"/>
        <c:tickLblPos val="none"/>
        <c:crossAx val="212505728"/>
        <c:crosses val="autoZero"/>
        <c:auto val="1"/>
        <c:lblOffset val="100"/>
        <c:baseTimeUnit val="years"/>
      </c:dateAx>
      <c:valAx>
        <c:axId val="21250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691.48</c:v>
                </c:pt>
                <c:pt idx="1">
                  <c:v>858.77</c:v>
                </c:pt>
                <c:pt idx="2">
                  <c:v>1096.83</c:v>
                </c:pt>
                <c:pt idx="3">
                  <c:v>1179.31</c:v>
                </c:pt>
                <c:pt idx="4">
                  <c:v>1502.93</c:v>
                </c:pt>
              </c:numCache>
            </c:numRef>
          </c:val>
          <c:extLst>
            <c:ext xmlns:c16="http://schemas.microsoft.com/office/drawing/2014/chart" uri="{C3380CC4-5D6E-409C-BE32-E72D297353CC}">
              <c16:uniqueId val="{00000000-5E5D-4246-A0D4-C1A04E864D15}"/>
            </c:ext>
          </c:extLst>
        </c:ser>
        <c:dLbls>
          <c:showLegendKey val="0"/>
          <c:showVal val="0"/>
          <c:showCatName val="0"/>
          <c:showSerName val="0"/>
          <c:showPercent val="0"/>
          <c:showBubbleSize val="0"/>
        </c:dLbls>
        <c:gapWidth val="150"/>
        <c:axId val="212540800"/>
        <c:axId val="21254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extLst>
            <c:ext xmlns:c16="http://schemas.microsoft.com/office/drawing/2014/chart" uri="{C3380CC4-5D6E-409C-BE32-E72D297353CC}">
              <c16:uniqueId val="{00000001-5E5D-4246-A0D4-C1A04E864D15}"/>
            </c:ext>
          </c:extLst>
        </c:ser>
        <c:dLbls>
          <c:showLegendKey val="0"/>
          <c:showVal val="0"/>
          <c:showCatName val="0"/>
          <c:showSerName val="0"/>
          <c:showPercent val="0"/>
          <c:showBubbleSize val="0"/>
        </c:dLbls>
        <c:marker val="1"/>
        <c:smooth val="0"/>
        <c:axId val="212540800"/>
        <c:axId val="212542976"/>
      </c:lineChart>
      <c:dateAx>
        <c:axId val="212540800"/>
        <c:scaling>
          <c:orientation val="minMax"/>
        </c:scaling>
        <c:delete val="1"/>
        <c:axPos val="b"/>
        <c:numFmt formatCode="ge" sourceLinked="1"/>
        <c:majorTickMark val="none"/>
        <c:minorTickMark val="none"/>
        <c:tickLblPos val="none"/>
        <c:crossAx val="212542976"/>
        <c:crosses val="autoZero"/>
        <c:auto val="1"/>
        <c:lblOffset val="100"/>
        <c:baseTimeUnit val="years"/>
      </c:dateAx>
      <c:valAx>
        <c:axId val="21254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51.34</c:v>
                </c:pt>
                <c:pt idx="1">
                  <c:v>53.78</c:v>
                </c:pt>
                <c:pt idx="2">
                  <c:v>51.95</c:v>
                </c:pt>
                <c:pt idx="3">
                  <c:v>51.32</c:v>
                </c:pt>
                <c:pt idx="4">
                  <c:v>49.21</c:v>
                </c:pt>
              </c:numCache>
            </c:numRef>
          </c:val>
          <c:extLst>
            <c:ext xmlns:c16="http://schemas.microsoft.com/office/drawing/2014/chart" uri="{C3380CC4-5D6E-409C-BE32-E72D297353CC}">
              <c16:uniqueId val="{00000000-79F5-41CF-BB95-D3E6F4B68868}"/>
            </c:ext>
          </c:extLst>
        </c:ser>
        <c:dLbls>
          <c:showLegendKey val="0"/>
          <c:showVal val="0"/>
          <c:showCatName val="0"/>
          <c:showSerName val="0"/>
          <c:showPercent val="0"/>
          <c:showBubbleSize val="0"/>
        </c:dLbls>
        <c:gapWidth val="150"/>
        <c:axId val="212578304"/>
        <c:axId val="2125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extLst>
            <c:ext xmlns:c16="http://schemas.microsoft.com/office/drawing/2014/chart" uri="{C3380CC4-5D6E-409C-BE32-E72D297353CC}">
              <c16:uniqueId val="{00000001-79F5-41CF-BB95-D3E6F4B68868}"/>
            </c:ext>
          </c:extLst>
        </c:ser>
        <c:dLbls>
          <c:showLegendKey val="0"/>
          <c:showVal val="0"/>
          <c:showCatName val="0"/>
          <c:showSerName val="0"/>
          <c:showPercent val="0"/>
          <c:showBubbleSize val="0"/>
        </c:dLbls>
        <c:marker val="1"/>
        <c:smooth val="0"/>
        <c:axId val="212578304"/>
        <c:axId val="212580224"/>
      </c:lineChart>
      <c:dateAx>
        <c:axId val="212578304"/>
        <c:scaling>
          <c:orientation val="minMax"/>
        </c:scaling>
        <c:delete val="1"/>
        <c:axPos val="b"/>
        <c:numFmt formatCode="ge" sourceLinked="1"/>
        <c:majorTickMark val="none"/>
        <c:minorTickMark val="none"/>
        <c:tickLblPos val="none"/>
        <c:crossAx val="212580224"/>
        <c:crosses val="autoZero"/>
        <c:auto val="1"/>
        <c:lblOffset val="100"/>
        <c:baseTimeUnit val="years"/>
      </c:dateAx>
      <c:valAx>
        <c:axId val="2125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394.12</c:v>
                </c:pt>
                <c:pt idx="1">
                  <c:v>374.65</c:v>
                </c:pt>
                <c:pt idx="2">
                  <c:v>396.44</c:v>
                </c:pt>
                <c:pt idx="3">
                  <c:v>413.68</c:v>
                </c:pt>
                <c:pt idx="4">
                  <c:v>365.93</c:v>
                </c:pt>
              </c:numCache>
            </c:numRef>
          </c:val>
          <c:extLst>
            <c:ext xmlns:c16="http://schemas.microsoft.com/office/drawing/2014/chart" uri="{C3380CC4-5D6E-409C-BE32-E72D297353CC}">
              <c16:uniqueId val="{00000000-3193-486D-85F9-9151CD0A37C4}"/>
            </c:ext>
          </c:extLst>
        </c:ser>
        <c:dLbls>
          <c:showLegendKey val="0"/>
          <c:showVal val="0"/>
          <c:showCatName val="0"/>
          <c:showSerName val="0"/>
          <c:showPercent val="0"/>
          <c:showBubbleSize val="0"/>
        </c:dLbls>
        <c:gapWidth val="150"/>
        <c:axId val="212592512"/>
        <c:axId val="2129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extLst>
            <c:ext xmlns:c16="http://schemas.microsoft.com/office/drawing/2014/chart" uri="{C3380CC4-5D6E-409C-BE32-E72D297353CC}">
              <c16:uniqueId val="{00000001-3193-486D-85F9-9151CD0A37C4}"/>
            </c:ext>
          </c:extLst>
        </c:ser>
        <c:dLbls>
          <c:showLegendKey val="0"/>
          <c:showVal val="0"/>
          <c:showCatName val="0"/>
          <c:showSerName val="0"/>
          <c:showPercent val="0"/>
          <c:showBubbleSize val="0"/>
        </c:dLbls>
        <c:marker val="1"/>
        <c:smooth val="0"/>
        <c:axId val="212592512"/>
        <c:axId val="212946944"/>
      </c:lineChart>
      <c:dateAx>
        <c:axId val="212592512"/>
        <c:scaling>
          <c:orientation val="minMax"/>
        </c:scaling>
        <c:delete val="1"/>
        <c:axPos val="b"/>
        <c:numFmt formatCode="ge" sourceLinked="1"/>
        <c:majorTickMark val="none"/>
        <c:minorTickMark val="none"/>
        <c:tickLblPos val="none"/>
        <c:crossAx val="212946944"/>
        <c:crosses val="autoZero"/>
        <c:auto val="1"/>
        <c:lblOffset val="100"/>
        <c:baseTimeUnit val="years"/>
      </c:dateAx>
      <c:valAx>
        <c:axId val="21294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愛知県　豊田市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D1</v>
      </c>
      <c r="X8" s="49"/>
      <c r="Y8" s="49"/>
      <c r="Z8" s="49"/>
      <c r="AA8" s="49"/>
      <c r="AB8" s="49"/>
      <c r="AC8" s="49"/>
      <c r="AD8" s="50" t="s">
        <v>120</v>
      </c>
      <c r="AE8" s="50"/>
      <c r="AF8" s="50"/>
      <c r="AG8" s="50"/>
      <c r="AH8" s="50"/>
      <c r="AI8" s="50"/>
      <c r="AJ8" s="50"/>
      <c r="AK8" s="2"/>
      <c r="AL8" s="51">
        <f>データ!$R$6</f>
        <v>424095</v>
      </c>
      <c r="AM8" s="51"/>
      <c r="AN8" s="51"/>
      <c r="AO8" s="51"/>
      <c r="AP8" s="51"/>
      <c r="AQ8" s="51"/>
      <c r="AR8" s="51"/>
      <c r="AS8" s="51"/>
      <c r="AT8" s="46">
        <f>データ!$S$6</f>
        <v>918.32</v>
      </c>
      <c r="AU8" s="46"/>
      <c r="AV8" s="46"/>
      <c r="AW8" s="46"/>
      <c r="AX8" s="46"/>
      <c r="AY8" s="46"/>
      <c r="AZ8" s="46"/>
      <c r="BA8" s="46"/>
      <c r="BB8" s="46">
        <f>データ!$T$6</f>
        <v>461.82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2.8</v>
      </c>
      <c r="Q10" s="46"/>
      <c r="R10" s="46"/>
      <c r="S10" s="46"/>
      <c r="T10" s="46"/>
      <c r="U10" s="46"/>
      <c r="V10" s="46"/>
      <c r="W10" s="51">
        <f>データ!$Q$6</f>
        <v>2710</v>
      </c>
      <c r="X10" s="51"/>
      <c r="Y10" s="51"/>
      <c r="Z10" s="51"/>
      <c r="AA10" s="51"/>
      <c r="AB10" s="51"/>
      <c r="AC10" s="51"/>
      <c r="AD10" s="2"/>
      <c r="AE10" s="2"/>
      <c r="AF10" s="2"/>
      <c r="AG10" s="2"/>
      <c r="AH10" s="2"/>
      <c r="AI10" s="2"/>
      <c r="AJ10" s="2"/>
      <c r="AK10" s="2"/>
      <c r="AL10" s="51">
        <f>データ!$U$6</f>
        <v>11884</v>
      </c>
      <c r="AM10" s="51"/>
      <c r="AN10" s="51"/>
      <c r="AO10" s="51"/>
      <c r="AP10" s="51"/>
      <c r="AQ10" s="51"/>
      <c r="AR10" s="51"/>
      <c r="AS10" s="51"/>
      <c r="AT10" s="46">
        <f>データ!$V$6</f>
        <v>205.25</v>
      </c>
      <c r="AU10" s="46"/>
      <c r="AV10" s="46"/>
      <c r="AW10" s="46"/>
      <c r="AX10" s="46"/>
      <c r="AY10" s="46"/>
      <c r="AZ10" s="46"/>
      <c r="BA10" s="46"/>
      <c r="BB10" s="46">
        <f>データ!$W$6</f>
        <v>57.9</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123</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9" t="s">
        <v>64</v>
      </c>
      <c r="I3" s="80"/>
      <c r="J3" s="80"/>
      <c r="K3" s="80"/>
      <c r="L3" s="80"/>
      <c r="M3" s="80"/>
      <c r="N3" s="80"/>
      <c r="O3" s="80"/>
      <c r="P3" s="80"/>
      <c r="Q3" s="80"/>
      <c r="R3" s="80"/>
      <c r="S3" s="80"/>
      <c r="T3" s="80"/>
      <c r="U3" s="80"/>
      <c r="V3" s="80"/>
      <c r="W3" s="81"/>
      <c r="X3" s="85" t="s">
        <v>65</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66</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29" t="s">
        <v>67</v>
      </c>
      <c r="B4" s="31"/>
      <c r="C4" s="31"/>
      <c r="D4" s="31"/>
      <c r="E4" s="31"/>
      <c r="F4" s="31"/>
      <c r="G4" s="31"/>
      <c r="H4" s="82"/>
      <c r="I4" s="83"/>
      <c r="J4" s="83"/>
      <c r="K4" s="83"/>
      <c r="L4" s="83"/>
      <c r="M4" s="83"/>
      <c r="N4" s="83"/>
      <c r="O4" s="83"/>
      <c r="P4" s="83"/>
      <c r="Q4" s="83"/>
      <c r="R4" s="83"/>
      <c r="S4" s="83"/>
      <c r="T4" s="83"/>
      <c r="U4" s="83"/>
      <c r="V4" s="83"/>
      <c r="W4" s="84"/>
      <c r="X4" s="78" t="s">
        <v>68</v>
      </c>
      <c r="Y4" s="78"/>
      <c r="Z4" s="78"/>
      <c r="AA4" s="78"/>
      <c r="AB4" s="78"/>
      <c r="AC4" s="78"/>
      <c r="AD4" s="78"/>
      <c r="AE4" s="78"/>
      <c r="AF4" s="78"/>
      <c r="AG4" s="78"/>
      <c r="AH4" s="78"/>
      <c r="AI4" s="78" t="s">
        <v>69</v>
      </c>
      <c r="AJ4" s="78"/>
      <c r="AK4" s="78"/>
      <c r="AL4" s="78"/>
      <c r="AM4" s="78"/>
      <c r="AN4" s="78"/>
      <c r="AO4" s="78"/>
      <c r="AP4" s="78"/>
      <c r="AQ4" s="78"/>
      <c r="AR4" s="78"/>
      <c r="AS4" s="78"/>
      <c r="AT4" s="78" t="s">
        <v>70</v>
      </c>
      <c r="AU4" s="78"/>
      <c r="AV4" s="78"/>
      <c r="AW4" s="78"/>
      <c r="AX4" s="78"/>
      <c r="AY4" s="78"/>
      <c r="AZ4" s="78"/>
      <c r="BA4" s="78"/>
      <c r="BB4" s="78"/>
      <c r="BC4" s="78"/>
      <c r="BD4" s="78"/>
      <c r="BE4" s="78" t="s">
        <v>71</v>
      </c>
      <c r="BF4" s="78"/>
      <c r="BG4" s="78"/>
      <c r="BH4" s="78"/>
      <c r="BI4" s="78"/>
      <c r="BJ4" s="78"/>
      <c r="BK4" s="78"/>
      <c r="BL4" s="78"/>
      <c r="BM4" s="78"/>
      <c r="BN4" s="78"/>
      <c r="BO4" s="78"/>
      <c r="BP4" s="78" t="s">
        <v>72</v>
      </c>
      <c r="BQ4" s="78"/>
      <c r="BR4" s="78"/>
      <c r="BS4" s="78"/>
      <c r="BT4" s="78"/>
      <c r="BU4" s="78"/>
      <c r="BV4" s="78"/>
      <c r="BW4" s="78"/>
      <c r="BX4" s="78"/>
      <c r="BY4" s="78"/>
      <c r="BZ4" s="78"/>
      <c r="CA4" s="78" t="s">
        <v>73</v>
      </c>
      <c r="CB4" s="78"/>
      <c r="CC4" s="78"/>
      <c r="CD4" s="78"/>
      <c r="CE4" s="78"/>
      <c r="CF4" s="78"/>
      <c r="CG4" s="78"/>
      <c r="CH4" s="78"/>
      <c r="CI4" s="78"/>
      <c r="CJ4" s="78"/>
      <c r="CK4" s="78"/>
      <c r="CL4" s="78" t="s">
        <v>74</v>
      </c>
      <c r="CM4" s="78"/>
      <c r="CN4" s="78"/>
      <c r="CO4" s="78"/>
      <c r="CP4" s="78"/>
      <c r="CQ4" s="78"/>
      <c r="CR4" s="78"/>
      <c r="CS4" s="78"/>
      <c r="CT4" s="78"/>
      <c r="CU4" s="78"/>
      <c r="CV4" s="78"/>
      <c r="CW4" s="78" t="s">
        <v>75</v>
      </c>
      <c r="CX4" s="78"/>
      <c r="CY4" s="78"/>
      <c r="CZ4" s="78"/>
      <c r="DA4" s="78"/>
      <c r="DB4" s="78"/>
      <c r="DC4" s="78"/>
      <c r="DD4" s="78"/>
      <c r="DE4" s="78"/>
      <c r="DF4" s="78"/>
      <c r="DG4" s="78"/>
      <c r="DH4" s="78" t="s">
        <v>76</v>
      </c>
      <c r="DI4" s="78"/>
      <c r="DJ4" s="78"/>
      <c r="DK4" s="78"/>
      <c r="DL4" s="78"/>
      <c r="DM4" s="78"/>
      <c r="DN4" s="78"/>
      <c r="DO4" s="78"/>
      <c r="DP4" s="78"/>
      <c r="DQ4" s="78"/>
      <c r="DR4" s="78"/>
      <c r="DS4" s="78" t="s">
        <v>77</v>
      </c>
      <c r="DT4" s="78"/>
      <c r="DU4" s="78"/>
      <c r="DV4" s="78"/>
      <c r="DW4" s="78"/>
      <c r="DX4" s="78"/>
      <c r="DY4" s="78"/>
      <c r="DZ4" s="78"/>
      <c r="EA4" s="78"/>
      <c r="EB4" s="78"/>
      <c r="EC4" s="78"/>
      <c r="ED4" s="78" t="s">
        <v>78</v>
      </c>
      <c r="EE4" s="78"/>
      <c r="EF4" s="78"/>
      <c r="EG4" s="78"/>
      <c r="EH4" s="78"/>
      <c r="EI4" s="78"/>
      <c r="EJ4" s="78"/>
      <c r="EK4" s="78"/>
      <c r="EL4" s="78"/>
      <c r="EM4" s="78"/>
      <c r="EN4" s="78"/>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232114</v>
      </c>
      <c r="D6" s="34">
        <f t="shared" si="3"/>
        <v>47</v>
      </c>
      <c r="E6" s="34">
        <f t="shared" si="3"/>
        <v>1</v>
      </c>
      <c r="F6" s="34">
        <f t="shared" si="3"/>
        <v>0</v>
      </c>
      <c r="G6" s="34">
        <f t="shared" si="3"/>
        <v>0</v>
      </c>
      <c r="H6" s="34" t="str">
        <f t="shared" si="3"/>
        <v>愛知県　豊田市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2.8</v>
      </c>
      <c r="Q6" s="35">
        <f t="shared" si="3"/>
        <v>2710</v>
      </c>
      <c r="R6" s="35">
        <f t="shared" si="3"/>
        <v>424095</v>
      </c>
      <c r="S6" s="35">
        <f t="shared" si="3"/>
        <v>918.32</v>
      </c>
      <c r="T6" s="35">
        <f t="shared" si="3"/>
        <v>461.82</v>
      </c>
      <c r="U6" s="35">
        <f t="shared" si="3"/>
        <v>11884</v>
      </c>
      <c r="V6" s="35">
        <f t="shared" si="3"/>
        <v>205.25</v>
      </c>
      <c r="W6" s="35">
        <f t="shared" si="3"/>
        <v>57.9</v>
      </c>
      <c r="X6" s="36">
        <f>IF(X7="",NA(),X7)</f>
        <v>89.48</v>
      </c>
      <c r="Y6" s="36">
        <f t="shared" ref="Y6:AG6" si="4">IF(Y7="",NA(),Y7)</f>
        <v>99.78</v>
      </c>
      <c r="Z6" s="36">
        <f t="shared" si="4"/>
        <v>95.73</v>
      </c>
      <c r="AA6" s="36">
        <f t="shared" si="4"/>
        <v>99.22</v>
      </c>
      <c r="AB6" s="36">
        <f t="shared" si="4"/>
        <v>94.5</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691.48</v>
      </c>
      <c r="BF6" s="36">
        <f t="shared" ref="BF6:BN6" si="7">IF(BF7="",NA(),BF7)</f>
        <v>858.77</v>
      </c>
      <c r="BG6" s="36">
        <f t="shared" si="7"/>
        <v>1096.83</v>
      </c>
      <c r="BH6" s="36">
        <f t="shared" si="7"/>
        <v>1179.31</v>
      </c>
      <c r="BI6" s="36">
        <f t="shared" si="7"/>
        <v>1502.93</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51.34</v>
      </c>
      <c r="BQ6" s="36">
        <f t="shared" ref="BQ6:BY6" si="8">IF(BQ7="",NA(),BQ7)</f>
        <v>53.78</v>
      </c>
      <c r="BR6" s="36">
        <f t="shared" si="8"/>
        <v>51.95</v>
      </c>
      <c r="BS6" s="36">
        <f t="shared" si="8"/>
        <v>51.32</v>
      </c>
      <c r="BT6" s="36">
        <f t="shared" si="8"/>
        <v>49.21</v>
      </c>
      <c r="BU6" s="36">
        <f t="shared" si="8"/>
        <v>54.57</v>
      </c>
      <c r="BV6" s="36">
        <f t="shared" si="8"/>
        <v>54.4</v>
      </c>
      <c r="BW6" s="36">
        <f t="shared" si="8"/>
        <v>54.45</v>
      </c>
      <c r="BX6" s="36">
        <f t="shared" si="8"/>
        <v>54.33</v>
      </c>
      <c r="BY6" s="36">
        <f t="shared" si="8"/>
        <v>55.02</v>
      </c>
      <c r="BZ6" s="35" t="str">
        <f>IF(BZ7="","",IF(BZ7="-","【-】","【"&amp;SUBSTITUTE(TEXT(BZ7,"#,##0.00"),"-","△")&amp;"】"))</f>
        <v>【53.06】</v>
      </c>
      <c r="CA6" s="36">
        <f>IF(CA7="",NA(),CA7)</f>
        <v>394.12</v>
      </c>
      <c r="CB6" s="36">
        <f t="shared" ref="CB6:CJ6" si="9">IF(CB7="",NA(),CB7)</f>
        <v>374.65</v>
      </c>
      <c r="CC6" s="36">
        <f t="shared" si="9"/>
        <v>396.44</v>
      </c>
      <c r="CD6" s="36">
        <f t="shared" si="9"/>
        <v>413.68</v>
      </c>
      <c r="CE6" s="36">
        <f t="shared" si="9"/>
        <v>365.93</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72.319999999999993</v>
      </c>
      <c r="CM6" s="36">
        <f t="shared" ref="CM6:CU6" si="10">IF(CM7="",NA(),CM7)</f>
        <v>62.98</v>
      </c>
      <c r="CN6" s="36">
        <f t="shared" si="10"/>
        <v>55.15</v>
      </c>
      <c r="CO6" s="36">
        <f t="shared" si="10"/>
        <v>56.56</v>
      </c>
      <c r="CP6" s="36">
        <f t="shared" si="10"/>
        <v>54.67</v>
      </c>
      <c r="CQ6" s="36">
        <f t="shared" si="10"/>
        <v>63.99</v>
      </c>
      <c r="CR6" s="36">
        <f t="shared" si="10"/>
        <v>62.01</v>
      </c>
      <c r="CS6" s="36">
        <f t="shared" si="10"/>
        <v>60.68</v>
      </c>
      <c r="CT6" s="36">
        <f t="shared" si="10"/>
        <v>59.87</v>
      </c>
      <c r="CU6" s="36">
        <f t="shared" si="10"/>
        <v>59.59</v>
      </c>
      <c r="CV6" s="35" t="str">
        <f>IF(CV7="","",IF(CV7="-","【-】","【"&amp;SUBSTITUTE(TEXT(CV7,"#,##0.00"),"-","△")&amp;"】"))</f>
        <v>【56.28】</v>
      </c>
      <c r="CW6" s="36">
        <f>IF(CW7="",NA(),CW7)</f>
        <v>66.709999999999994</v>
      </c>
      <c r="CX6" s="36">
        <f t="shared" ref="CX6:DF6" si="11">IF(CX7="",NA(),CX7)</f>
        <v>66.05</v>
      </c>
      <c r="CY6" s="36">
        <f t="shared" si="11"/>
        <v>64.77</v>
      </c>
      <c r="CZ6" s="36">
        <f t="shared" si="11"/>
        <v>65.14</v>
      </c>
      <c r="DA6" s="36">
        <f t="shared" si="11"/>
        <v>70.14</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0.69</v>
      </c>
      <c r="EE6" s="36">
        <f t="shared" ref="EE6:EM6" si="14">IF(EE7="",NA(),EE7)</f>
        <v>1.04</v>
      </c>
      <c r="EF6" s="36">
        <f t="shared" si="14"/>
        <v>1.68</v>
      </c>
      <c r="EG6" s="36">
        <f t="shared" si="14"/>
        <v>0.64</v>
      </c>
      <c r="EH6" s="36">
        <f t="shared" si="14"/>
        <v>0.14000000000000001</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x14ac:dyDescent="0.15">
      <c r="A7" s="29"/>
      <c r="B7" s="38">
        <v>2016</v>
      </c>
      <c r="C7" s="38">
        <v>232114</v>
      </c>
      <c r="D7" s="38">
        <v>47</v>
      </c>
      <c r="E7" s="38">
        <v>1</v>
      </c>
      <c r="F7" s="38">
        <v>0</v>
      </c>
      <c r="G7" s="38">
        <v>0</v>
      </c>
      <c r="H7" s="38" t="s">
        <v>108</v>
      </c>
      <c r="I7" s="38" t="s">
        <v>109</v>
      </c>
      <c r="J7" s="38" t="s">
        <v>110</v>
      </c>
      <c r="K7" s="38" t="s">
        <v>111</v>
      </c>
      <c r="L7" s="38" t="s">
        <v>112</v>
      </c>
      <c r="M7" s="38"/>
      <c r="N7" s="39" t="s">
        <v>113</v>
      </c>
      <c r="O7" s="39" t="s">
        <v>114</v>
      </c>
      <c r="P7" s="39">
        <v>2.8</v>
      </c>
      <c r="Q7" s="39">
        <v>2710</v>
      </c>
      <c r="R7" s="39">
        <v>424095</v>
      </c>
      <c r="S7" s="39">
        <v>918.32</v>
      </c>
      <c r="T7" s="39">
        <v>461.82</v>
      </c>
      <c r="U7" s="39">
        <v>11884</v>
      </c>
      <c r="V7" s="39">
        <v>205.25</v>
      </c>
      <c r="W7" s="39">
        <v>57.9</v>
      </c>
      <c r="X7" s="39">
        <v>89.48</v>
      </c>
      <c r="Y7" s="39">
        <v>99.78</v>
      </c>
      <c r="Z7" s="39">
        <v>95.73</v>
      </c>
      <c r="AA7" s="39">
        <v>99.22</v>
      </c>
      <c r="AB7" s="39">
        <v>94.5</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691.48</v>
      </c>
      <c r="BF7" s="39">
        <v>858.77</v>
      </c>
      <c r="BG7" s="39">
        <v>1096.83</v>
      </c>
      <c r="BH7" s="39">
        <v>1179.31</v>
      </c>
      <c r="BI7" s="39">
        <v>1502.93</v>
      </c>
      <c r="BJ7" s="39">
        <v>1321.78</v>
      </c>
      <c r="BK7" s="39">
        <v>1326.51</v>
      </c>
      <c r="BL7" s="39">
        <v>1285.3599999999999</v>
      </c>
      <c r="BM7" s="39">
        <v>1246.73</v>
      </c>
      <c r="BN7" s="39">
        <v>1281.51</v>
      </c>
      <c r="BO7" s="39">
        <v>1280.76</v>
      </c>
      <c r="BP7" s="39">
        <v>51.34</v>
      </c>
      <c r="BQ7" s="39">
        <v>53.78</v>
      </c>
      <c r="BR7" s="39">
        <v>51.95</v>
      </c>
      <c r="BS7" s="39">
        <v>51.32</v>
      </c>
      <c r="BT7" s="39">
        <v>49.21</v>
      </c>
      <c r="BU7" s="39">
        <v>54.57</v>
      </c>
      <c r="BV7" s="39">
        <v>54.4</v>
      </c>
      <c r="BW7" s="39">
        <v>54.45</v>
      </c>
      <c r="BX7" s="39">
        <v>54.33</v>
      </c>
      <c r="BY7" s="39">
        <v>55.02</v>
      </c>
      <c r="BZ7" s="39">
        <v>53.06</v>
      </c>
      <c r="CA7" s="39">
        <v>394.12</v>
      </c>
      <c r="CB7" s="39">
        <v>374.65</v>
      </c>
      <c r="CC7" s="39">
        <v>396.44</v>
      </c>
      <c r="CD7" s="39">
        <v>413.68</v>
      </c>
      <c r="CE7" s="39">
        <v>365.93</v>
      </c>
      <c r="CF7" s="39">
        <v>318.02999999999997</v>
      </c>
      <c r="CG7" s="39">
        <v>325.14</v>
      </c>
      <c r="CH7" s="39">
        <v>332.75</v>
      </c>
      <c r="CI7" s="39">
        <v>341.05</v>
      </c>
      <c r="CJ7" s="39">
        <v>330.62</v>
      </c>
      <c r="CK7" s="39">
        <v>314.83</v>
      </c>
      <c r="CL7" s="39">
        <v>72.319999999999993</v>
      </c>
      <c r="CM7" s="39">
        <v>62.98</v>
      </c>
      <c r="CN7" s="39">
        <v>55.15</v>
      </c>
      <c r="CO7" s="39">
        <v>56.56</v>
      </c>
      <c r="CP7" s="39">
        <v>54.67</v>
      </c>
      <c r="CQ7" s="39">
        <v>63.99</v>
      </c>
      <c r="CR7" s="39">
        <v>62.01</v>
      </c>
      <c r="CS7" s="39">
        <v>60.68</v>
      </c>
      <c r="CT7" s="39">
        <v>59.87</v>
      </c>
      <c r="CU7" s="39">
        <v>59.59</v>
      </c>
      <c r="CV7" s="39">
        <v>56.28</v>
      </c>
      <c r="CW7" s="39">
        <v>66.709999999999994</v>
      </c>
      <c r="CX7" s="39">
        <v>66.05</v>
      </c>
      <c r="CY7" s="39">
        <v>64.77</v>
      </c>
      <c r="CZ7" s="39">
        <v>65.14</v>
      </c>
      <c r="DA7" s="39">
        <v>70.14</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0.69</v>
      </c>
      <c r="EE7" s="39">
        <v>1.04</v>
      </c>
      <c r="EF7" s="39">
        <v>1.68</v>
      </c>
      <c r="EG7" s="39">
        <v>0.64</v>
      </c>
      <c r="EH7" s="39">
        <v>0.14000000000000001</v>
      </c>
      <c r="EI7" s="39">
        <v>0.59</v>
      </c>
      <c r="EJ7" s="39">
        <v>0.64</v>
      </c>
      <c r="EK7" s="39">
        <v>0.55000000000000004</v>
      </c>
      <c r="EL7" s="39">
        <v>0.54</v>
      </c>
      <c r="EM7" s="39">
        <v>0.43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2018-02-02T07:33:24Z</cp:lastPrinted>
  <dcterms:created xsi:type="dcterms:W3CDTF">2017-12-25T01:44:36Z</dcterms:created>
  <dcterms:modified xsi:type="dcterms:W3CDTF">2018-02-27T08:55:54Z</dcterms:modified>
</cp:coreProperties>
</file>