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P10" i="4" s="1"/>
  <c r="O6" i="5"/>
  <c r="N6" i="5"/>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B10" i="4"/>
  <c r="AT8" i="4"/>
  <c r="AL8" i="4"/>
  <c r="W8" i="4"/>
  <c r="P8" i="4"/>
  <c r="B6" i="4"/>
  <c r="C10" i="5" l="1"/>
  <c r="D10" i="5"/>
  <c r="E10" i="5"/>
  <c r="B10" i="5"/>
</calcChain>
</file>

<file path=xl/sharedStrings.xml><?xml version="1.0" encoding="utf-8"?>
<sst xmlns="http://schemas.openxmlformats.org/spreadsheetml/2006/main" count="250" uniqueCount="125">
  <si>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</si>
  <si>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</si>
  <si>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</si>
  <si>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</si>
  <si>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</si>
  <si>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</si>
  <si>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</si>
  <si>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</si>
  <si>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</si>
  <si>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</si>
  <si>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</si>
  <si>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</si>
  <si>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</si>
  <si>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</si>
  <si>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</si>
  <si>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</si>
  <si>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</si>
  <si>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</si>
  <si>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</si>
  <si>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</si>
  <si>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</si>
  <si>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</si>
  <si>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</si>
  <si>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</si>
  <si>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</si>
  <si>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</si>
  <si>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</si>
  <si>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</si>
  <si>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</si>
  <si>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</si>
  <si>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</si>
  <si>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</si>
  <si>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</si>
  <si>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</si>
  <si>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</si>
  <si>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</si>
  <si>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</si>
  <si>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</si>
  <si>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</si>
  <si>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</si>
  <si>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</si>
  <si>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</si>
  <si>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</si>
  <si>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</si>
  <si>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</si>
  <si>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</si>
  <si>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</si>
  <si>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</si>
  <si>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</si>
  <si>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</si>
  <si>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</si>
  <si>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</si>
  <si>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</si>
  <si>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</si>
  <si>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</si>
  <si>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</si>
  <si>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</si>
  <si>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</si>
  <si>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</si>
  <si>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</si>
  <si>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</si>
  <si>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</si>
  <si>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</si>
  <si>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</si>
  <si>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</si>
  <si>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</si>
  <si>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</si>
  <si>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</si>
  <si>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</si>
  <si>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</si>
  <si>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</si>
  <si>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</si>
  <si>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</si>
  <si>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</si>
  <si>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</si>
  <si>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</si>
  <si>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</si>
  <si>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</si>
  <si>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</si>
  <si>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</si>
  <si>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</si>
  <si>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</si>
  <si>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</si>
  <si>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</si>
  <si>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</si>
  <si>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</si>
  <si>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</si>
  <si>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</si>
  <si>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</si>
  <si>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</si>
  <si>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</si>
  <si>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</si>
  <si>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</si>
  <si>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</si>
  <si>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</si>
  <si>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</si>
  <si>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</si>
  <si>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</si>
  <si>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</si>
  <si>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</si>
  <si>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</si>
  <si>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</si>
  <si>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</si>
  <si>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</si>
  <si>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</si>
  <si>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</si>
  <si>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</si>
  <si>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</si>
  <si>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</si>
  <si>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安城市</t>
  </si>
  <si>
    <t>法非適用</t>
  </si>
  <si>
    <t>下水道事業</t>
  </si>
  <si>
    <t>公共下水道</t>
  </si>
  <si>
    <t>Ac2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</si>
  <si>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</si>
  <si>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</si>
  <si>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</si>
  <si>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</si>
  <si>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</si>
  <si>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</si>
  <si>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</si>
  <si>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【健全性について】
　平成２８年度における①収益的収支比率は、71.11％であり、⑤経費回収率は、68.02％となっています。これらが100％を下回っているのは、下水道使用料だけでは汚水処理費を賄えていない状況であることを示しています。支出に対する収入の不足分は、一般会計からの繰入金により賄われています。
 しかし、⑤経費回収率は、類似団体平均値よりも低いものの、毎年上昇しており、徐々に汚水処理経費を回収できるようになっています。これは、下水道への接続件数の増加に伴い、下水道使用料が増加していることによるものと考えられます。
　④企業債残高対事業規模比率は、類似団体平均値とほぼ同程度であり、年々減少しています。これは、下水道使用料が増加していることと、企業債の償還額に対して借入額が少ないため、残高が減少していることによるものです。
【効率性について】
　⑥汚水処理原価は、157.27円であり、大きな変動はなく推移しています。これは、汚水処理費の増加に対し、有収水量も増加しているためです。
　⑧水洗化率は、順調に上昇しており、類似団体平均値よりも高くなっています。これは、接続促進の取組みなどによるものと考えられます。</t>
    <rPh sb="72" eb="74">
      <t>シタマワ</t>
    </rPh>
    <rPh sb="118" eb="120">
      <t>シシュツ</t>
    </rPh>
    <rPh sb="121" eb="122">
      <t>タイ</t>
    </rPh>
    <rPh sb="124" eb="126">
      <t>シュウニュウ</t>
    </rPh>
    <rPh sb="160" eb="162">
      <t>ケイヒ</t>
    </rPh>
    <rPh sb="162" eb="164">
      <t>カイシュウ</t>
    </rPh>
    <rPh sb="164" eb="165">
      <t>リツ</t>
    </rPh>
    <rPh sb="167" eb="169">
      <t>ルイジ</t>
    </rPh>
    <rPh sb="169" eb="171">
      <t>ダンタイ</t>
    </rPh>
    <rPh sb="171" eb="173">
      <t>ヘイキン</t>
    </rPh>
    <rPh sb="173" eb="174">
      <t>チ</t>
    </rPh>
    <rPh sb="177" eb="178">
      <t>ヒク</t>
    </rPh>
    <rPh sb="183" eb="185">
      <t>マイトシ</t>
    </rPh>
    <rPh sb="185" eb="187">
      <t>ジョウショウ</t>
    </rPh>
    <rPh sb="192" eb="194">
      <t>ジョジョ</t>
    </rPh>
    <rPh sb="195" eb="197">
      <t>オスイ</t>
    </rPh>
    <rPh sb="197" eb="199">
      <t>ショリ</t>
    </rPh>
    <rPh sb="199" eb="201">
      <t>ケイヒ</t>
    </rPh>
    <rPh sb="202" eb="204">
      <t>カイシュウ</t>
    </rPh>
    <rPh sb="221" eb="224">
      <t>ゲスイドウ</t>
    </rPh>
    <rPh sb="226" eb="228">
      <t>セツゾク</t>
    </rPh>
    <rPh sb="228" eb="230">
      <t>ケンスウ</t>
    </rPh>
    <rPh sb="231" eb="233">
      <t>ゾウカ</t>
    </rPh>
    <rPh sb="234" eb="235">
      <t>トモナ</t>
    </rPh>
    <rPh sb="237" eb="240">
      <t>ゲスイドウ</t>
    </rPh>
    <rPh sb="240" eb="243">
      <t>シヨウリョウ</t>
    </rPh>
    <rPh sb="244" eb="246">
      <t>ゾウカ</t>
    </rPh>
    <rPh sb="258" eb="259">
      <t>カンガ</t>
    </rPh>
    <rPh sb="313" eb="316">
      <t>ゲスイドウ</t>
    </rPh>
    <rPh sb="316" eb="319">
      <t>シヨウリョウ</t>
    </rPh>
    <rPh sb="351" eb="353">
      <t>ザンダカ</t>
    </rPh>
    <rPh sb="354" eb="356">
      <t>ゲンショウ</t>
    </rPh>
    <rPh sb="398" eb="399">
      <t>エン</t>
    </rPh>
    <rPh sb="403" eb="404">
      <t>オオ</t>
    </rPh>
    <rPh sb="406" eb="408">
      <t>ヘンドウ</t>
    </rPh>
    <phoneticPr fontId="4"/>
  </si>
  <si>
    <t>非設置</t>
    <rPh sb="0" eb="1">
      <t>ヒ</t>
    </rPh>
    <rPh sb="1" eb="3">
      <t>セッチ</t>
    </rPh>
    <phoneticPr fontId="4"/>
  </si>
  <si>
    <t>　今後は、接続促進等による収益の増加やコスト削減による費用の減少を図る必要があります。　　
　また、本市は平成３１年度に企業会計への移行を予定しています。企業会計への移行後、資産の状況及び経営状態を明確化し、経営改善を図るため、平成３２年度に経営戦略を策定します。</t>
    <rPh sb="77" eb="79">
      <t>キギョウ</t>
    </rPh>
    <rPh sb="79" eb="81">
      <t>カイケイ</t>
    </rPh>
    <rPh sb="83" eb="85">
      <t>イコウ</t>
    </rPh>
    <rPh sb="85" eb="86">
      <t>ゴ</t>
    </rPh>
    <rPh sb="109" eb="110">
      <t>ハカ</t>
    </rPh>
    <rPh sb="114" eb="116">
      <t>ヘイセイ</t>
    </rPh>
    <rPh sb="118" eb="120">
      <t>ネンド</t>
    </rPh>
    <rPh sb="121" eb="123">
      <t>ケイエイ</t>
    </rPh>
    <rPh sb="123" eb="125">
      <t>センリャク</t>
    </rPh>
    <rPh sb="126" eb="128">
      <t>サクテイ</t>
    </rPh>
    <phoneticPr fontId="4"/>
  </si>
  <si>
    <t>　本市の公共下水道事業は、平成５年度から供用を開始しており、平成２８年度末で２４年を経過しています。
　耐用年数(５０年)を経過した管渠はないため、②管渠老朽化率は該当ありません。
　更新を必要とする管渠はありませんが、管渠の改善工事のうち、耐震補強工事のみ行っているため、③管渠改善率は、0.02％と類似団体平均値よりも低くなっています。本市では、平成２７年度から管渠の耐震補強工事を行っており、今後も継続して実施していきます。</t>
    <rPh sb="9" eb="11">
      <t>ジギョウ</t>
    </rPh>
    <rPh sb="13" eb="15">
      <t>ヘイセイ</t>
    </rPh>
    <rPh sb="16" eb="18">
      <t>ネンド</t>
    </rPh>
    <rPh sb="20" eb="22">
      <t>キョウヨウ</t>
    </rPh>
    <rPh sb="23" eb="25">
      <t>カイシ</t>
    </rPh>
    <rPh sb="36" eb="37">
      <t>マツ</t>
    </rPh>
    <rPh sb="42" eb="44">
      <t>ケイカ</t>
    </rPh>
    <rPh sb="59" eb="60">
      <t>ネン</t>
    </rPh>
    <rPh sb="75" eb="77">
      <t>カンキョ</t>
    </rPh>
    <rPh sb="77" eb="80">
      <t>ロウキュウカ</t>
    </rPh>
    <rPh sb="80" eb="81">
      <t>リツ</t>
    </rPh>
    <rPh sb="82" eb="84">
      <t>ガイトウ</t>
    </rPh>
    <rPh sb="92" eb="94">
      <t>コウシン</t>
    </rPh>
    <rPh sb="95" eb="97">
      <t>ヒツヨウ</t>
    </rPh>
    <rPh sb="100" eb="102">
      <t>カンキョ</t>
    </rPh>
    <rPh sb="121" eb="123">
      <t>タイシン</t>
    </rPh>
    <rPh sb="123" eb="125">
      <t>ホキョウ</t>
    </rPh>
    <rPh sb="125" eb="127">
      <t>コウジ</t>
    </rPh>
    <rPh sb="129" eb="130">
      <t>オコナ</t>
    </rPh>
    <rPh sb="138" eb="140">
      <t>カンキョ</t>
    </rPh>
    <rPh sb="140" eb="142">
      <t>カイゼン</t>
    </rPh>
    <rPh sb="142" eb="143">
      <t>リツ</t>
    </rPh>
    <rPh sb="151" eb="153">
      <t>ルイジ</t>
    </rPh>
    <rPh sb="153" eb="155">
      <t>ダンタイ</t>
    </rPh>
    <rPh sb="155" eb="158">
      <t>ヘイキンチ</t>
    </rPh>
    <rPh sb="161" eb="162">
      <t>ヒク</t>
    </rPh>
    <rPh sb="193" eb="19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</si>
</sst>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0.03</c:v>
                </c:pt>
                <c:pt idx="4" formatCode="#,##0.00;&quot;△&quot;#,##0.00;&quot;-&quot;">
                  <c:v>0.02</c:v>
                </c:pt>
              </c:numCache>
            </c:numRef>
          </c:val>
          <c:extLst>
            <c:ext xmlns:c16="http://schemas.microsoft.com/office/drawing/2014/chart" uri="{C3380CC4-5D6E-409C-BE32-E72D297353CC}">
              <c16:uniqueId val="{00000000-85AC-4DE0-929F-1EC6AFADA106}"/>
            </c:ext>
          </c:extLst>
        </c:ser>
        <c:dLbls>
          <c:showLegendKey val="0"/>
          <c:showVal val="0"/>
          <c:showCatName val="0"/>
          <c:showSerName val="0"/>
          <c:showPercent val="0"/>
          <c:showBubbleSize val="0"/>
        </c:dLbls>
        <c:gapWidth val="150"/>
        <c:axId val="110033152"/>
        <c:axId val="11887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0.13</c:v>
                </c:pt>
                <c:pt idx="2">
                  <c:v>7.0000000000000007E-2</c:v>
                </c:pt>
                <c:pt idx="3">
                  <c:v>0.23</c:v>
                </c:pt>
                <c:pt idx="4">
                  <c:v>0.06</c:v>
                </c:pt>
              </c:numCache>
            </c:numRef>
          </c:val>
          <c:smooth val="0"/>
          <c:extLst>
            <c:ext xmlns:c16="http://schemas.microsoft.com/office/drawing/2014/chart" uri="{C3380CC4-5D6E-409C-BE32-E72D297353CC}">
              <c16:uniqueId val="{00000001-85AC-4DE0-929F-1EC6AFADA106}"/>
            </c:ext>
          </c:extLst>
        </c:ser>
        <c:dLbls>
          <c:showLegendKey val="0"/>
          <c:showVal val="0"/>
          <c:showCatName val="0"/>
          <c:showSerName val="0"/>
          <c:showPercent val="0"/>
          <c:showBubbleSize val="0"/>
        </c:dLbls>
        <c:marker val="1"/>
        <c:smooth val="0"/>
        <c:axId val="110033152"/>
        <c:axId val="118878592"/>
      </c:lineChart>
      <c:dateAx>
        <c:axId val="110033152"/>
        <c:scaling>
          <c:orientation val="minMax"/>
        </c:scaling>
        <c:delete val="1"/>
        <c:axPos val="b"/>
        <c:numFmt formatCode="ge" sourceLinked="1"/>
        <c:majorTickMark val="none"/>
        <c:minorTickMark val="none"/>
        <c:tickLblPos val="none"/>
        <c:crossAx val="118878592"/>
        <c:crosses val="autoZero"/>
        <c:auto val="1"/>
        <c:lblOffset val="100"/>
        <c:baseTimeUnit val="years"/>
      </c:dateAx>
      <c:valAx>
        <c:axId val="11887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3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30-4369-99A9-481AA2B5CB5D}"/>
            </c:ext>
          </c:extLst>
        </c:ser>
        <c:dLbls>
          <c:showLegendKey val="0"/>
          <c:showVal val="0"/>
          <c:showCatName val="0"/>
          <c:showSerName val="0"/>
          <c:showPercent val="0"/>
          <c:showBubbleSize val="0"/>
        </c:dLbls>
        <c:gapWidth val="150"/>
        <c:axId val="132070784"/>
        <c:axId val="13207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130-4369-99A9-481AA2B5CB5D}"/>
            </c:ext>
          </c:extLst>
        </c:ser>
        <c:dLbls>
          <c:showLegendKey val="0"/>
          <c:showVal val="0"/>
          <c:showCatName val="0"/>
          <c:showSerName val="0"/>
          <c:showPercent val="0"/>
          <c:showBubbleSize val="0"/>
        </c:dLbls>
        <c:marker val="1"/>
        <c:smooth val="0"/>
        <c:axId val="132070784"/>
        <c:axId val="132072960"/>
      </c:lineChart>
      <c:dateAx>
        <c:axId val="132070784"/>
        <c:scaling>
          <c:orientation val="minMax"/>
        </c:scaling>
        <c:delete val="1"/>
        <c:axPos val="b"/>
        <c:numFmt formatCode="ge" sourceLinked="1"/>
        <c:majorTickMark val="none"/>
        <c:minorTickMark val="none"/>
        <c:tickLblPos val="none"/>
        <c:crossAx val="132072960"/>
        <c:crosses val="autoZero"/>
        <c:auto val="1"/>
        <c:lblOffset val="100"/>
        <c:baseTimeUnit val="years"/>
      </c:dateAx>
      <c:valAx>
        <c:axId val="13207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7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88.24</c:v>
                </c:pt>
                <c:pt idx="1">
                  <c:v>88.54</c:v>
                </c:pt>
                <c:pt idx="2">
                  <c:v>89.17</c:v>
                </c:pt>
                <c:pt idx="3">
                  <c:v>91.99</c:v>
                </c:pt>
                <c:pt idx="4">
                  <c:v>92.24</c:v>
                </c:pt>
              </c:numCache>
            </c:numRef>
          </c:val>
          <c:extLst>
            <c:ext xmlns:c16="http://schemas.microsoft.com/office/drawing/2014/chart" uri="{C3380CC4-5D6E-409C-BE32-E72D297353CC}">
              <c16:uniqueId val="{00000000-5796-48A7-B032-F253155E9B1F}"/>
            </c:ext>
          </c:extLst>
        </c:ser>
        <c:dLbls>
          <c:showLegendKey val="0"/>
          <c:showVal val="0"/>
          <c:showCatName val="0"/>
          <c:showSerName val="0"/>
          <c:showPercent val="0"/>
          <c:showBubbleSize val="0"/>
        </c:dLbls>
        <c:gapWidth val="150"/>
        <c:axId val="140024832"/>
        <c:axId val="14003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86.09</c:v>
                </c:pt>
                <c:pt idx="1">
                  <c:v>86.44</c:v>
                </c:pt>
                <c:pt idx="2">
                  <c:v>87.79</c:v>
                </c:pt>
                <c:pt idx="3">
                  <c:v>88.43</c:v>
                </c:pt>
                <c:pt idx="4">
                  <c:v>88.75</c:v>
                </c:pt>
              </c:numCache>
            </c:numRef>
          </c:val>
          <c:smooth val="0"/>
          <c:extLst>
            <c:ext xmlns:c16="http://schemas.microsoft.com/office/drawing/2014/chart" uri="{C3380CC4-5D6E-409C-BE32-E72D297353CC}">
              <c16:uniqueId val="{00000001-5796-48A7-B032-F253155E9B1F}"/>
            </c:ext>
          </c:extLst>
        </c:ser>
        <c:dLbls>
          <c:showLegendKey val="0"/>
          <c:showVal val="0"/>
          <c:showCatName val="0"/>
          <c:showSerName val="0"/>
          <c:showPercent val="0"/>
          <c:showBubbleSize val="0"/>
        </c:dLbls>
        <c:marker val="1"/>
        <c:smooth val="0"/>
        <c:axId val="140024832"/>
        <c:axId val="140031104"/>
      </c:lineChart>
      <c:dateAx>
        <c:axId val="140024832"/>
        <c:scaling>
          <c:orientation val="minMax"/>
        </c:scaling>
        <c:delete val="1"/>
        <c:axPos val="b"/>
        <c:numFmt formatCode="ge" sourceLinked="1"/>
        <c:majorTickMark val="none"/>
        <c:minorTickMark val="none"/>
        <c:tickLblPos val="none"/>
        <c:crossAx val="140031104"/>
        <c:crosses val="autoZero"/>
        <c:auto val="1"/>
        <c:lblOffset val="100"/>
        <c:baseTimeUnit val="years"/>
      </c:dateAx>
      <c:valAx>
        <c:axId val="14003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70.87</c:v>
                </c:pt>
                <c:pt idx="1">
                  <c:v>75.3</c:v>
                </c:pt>
                <c:pt idx="2">
                  <c:v>71.22</c:v>
                </c:pt>
                <c:pt idx="3">
                  <c:v>71.790000000000006</c:v>
                </c:pt>
                <c:pt idx="4">
                  <c:v>71.11</c:v>
                </c:pt>
              </c:numCache>
            </c:numRef>
          </c:val>
          <c:extLst>
            <c:ext xmlns:c16="http://schemas.microsoft.com/office/drawing/2014/chart" uri="{C3380CC4-5D6E-409C-BE32-E72D297353CC}">
              <c16:uniqueId val="{00000000-CF33-4CA1-A1DA-2098BC7208A7}"/>
            </c:ext>
          </c:extLst>
        </c:ser>
        <c:dLbls>
          <c:showLegendKey val="0"/>
          <c:showVal val="0"/>
          <c:showCatName val="0"/>
          <c:showSerName val="0"/>
          <c:showPercent val="0"/>
          <c:showBubbleSize val="0"/>
        </c:dLbls>
        <c:gapWidth val="150"/>
        <c:axId val="118835072"/>
        <c:axId val="11884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33-4CA1-A1DA-2098BC7208A7}"/>
            </c:ext>
          </c:extLst>
        </c:ser>
        <c:dLbls>
          <c:showLegendKey val="0"/>
          <c:showVal val="0"/>
          <c:showCatName val="0"/>
          <c:showSerName val="0"/>
          <c:showPercent val="0"/>
          <c:showBubbleSize val="0"/>
        </c:dLbls>
        <c:marker val="1"/>
        <c:smooth val="0"/>
        <c:axId val="118835072"/>
        <c:axId val="118841344"/>
      </c:lineChart>
      <c:dateAx>
        <c:axId val="118835072"/>
        <c:scaling>
          <c:orientation val="minMax"/>
        </c:scaling>
        <c:delete val="1"/>
        <c:axPos val="b"/>
        <c:numFmt formatCode="ge" sourceLinked="1"/>
        <c:majorTickMark val="none"/>
        <c:minorTickMark val="none"/>
        <c:tickLblPos val="none"/>
        <c:crossAx val="118841344"/>
        <c:crosses val="autoZero"/>
        <c:auto val="1"/>
        <c:lblOffset val="100"/>
        <c:baseTimeUnit val="years"/>
      </c:dateAx>
      <c:valAx>
        <c:axId val="11884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AF-405F-B4C8-066A0E7F44DC}"/>
            </c:ext>
          </c:extLst>
        </c:ser>
        <c:dLbls>
          <c:showLegendKey val="0"/>
          <c:showVal val="0"/>
          <c:showCatName val="0"/>
          <c:showSerName val="0"/>
          <c:showPercent val="0"/>
          <c:showBubbleSize val="0"/>
        </c:dLbls>
        <c:gapWidth val="150"/>
        <c:axId val="118908416"/>
        <c:axId val="11891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AF-405F-B4C8-066A0E7F44DC}"/>
            </c:ext>
          </c:extLst>
        </c:ser>
        <c:dLbls>
          <c:showLegendKey val="0"/>
          <c:showVal val="0"/>
          <c:showCatName val="0"/>
          <c:showSerName val="0"/>
          <c:showPercent val="0"/>
          <c:showBubbleSize val="0"/>
        </c:dLbls>
        <c:marker val="1"/>
        <c:smooth val="0"/>
        <c:axId val="118908416"/>
        <c:axId val="118910336"/>
      </c:lineChart>
      <c:dateAx>
        <c:axId val="118908416"/>
        <c:scaling>
          <c:orientation val="minMax"/>
        </c:scaling>
        <c:delete val="1"/>
        <c:axPos val="b"/>
        <c:numFmt formatCode="ge" sourceLinked="1"/>
        <c:majorTickMark val="none"/>
        <c:minorTickMark val="none"/>
        <c:tickLblPos val="none"/>
        <c:crossAx val="118910336"/>
        <c:crosses val="autoZero"/>
        <c:auto val="1"/>
        <c:lblOffset val="100"/>
        <c:baseTimeUnit val="years"/>
      </c:dateAx>
      <c:valAx>
        <c:axId val="11891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EC-44BE-AB82-AEA2B84470B4}"/>
            </c:ext>
          </c:extLst>
        </c:ser>
        <c:dLbls>
          <c:showLegendKey val="0"/>
          <c:showVal val="0"/>
          <c:showCatName val="0"/>
          <c:showSerName val="0"/>
          <c:showPercent val="0"/>
          <c:showBubbleSize val="0"/>
        </c:dLbls>
        <c:gapWidth val="150"/>
        <c:axId val="118862976"/>
        <c:axId val="11886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EC-44BE-AB82-AEA2B84470B4}"/>
            </c:ext>
          </c:extLst>
        </c:ser>
        <c:dLbls>
          <c:showLegendKey val="0"/>
          <c:showVal val="0"/>
          <c:showCatName val="0"/>
          <c:showSerName val="0"/>
          <c:showPercent val="0"/>
          <c:showBubbleSize val="0"/>
        </c:dLbls>
        <c:marker val="1"/>
        <c:smooth val="0"/>
        <c:axId val="118862976"/>
        <c:axId val="118864896"/>
      </c:lineChart>
      <c:dateAx>
        <c:axId val="118862976"/>
        <c:scaling>
          <c:orientation val="minMax"/>
        </c:scaling>
        <c:delete val="1"/>
        <c:axPos val="b"/>
        <c:numFmt formatCode="ge" sourceLinked="1"/>
        <c:majorTickMark val="none"/>
        <c:minorTickMark val="none"/>
        <c:tickLblPos val="none"/>
        <c:crossAx val="118864896"/>
        <c:crosses val="autoZero"/>
        <c:auto val="1"/>
        <c:lblOffset val="100"/>
        <c:baseTimeUnit val="years"/>
      </c:dateAx>
      <c:valAx>
        <c:axId val="11886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6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8E-46F3-B78A-48BE26F36A34}"/>
            </c:ext>
          </c:extLst>
        </c:ser>
        <c:dLbls>
          <c:showLegendKey val="0"/>
          <c:showVal val="0"/>
          <c:showCatName val="0"/>
          <c:showSerName val="0"/>
          <c:showPercent val="0"/>
          <c:showBubbleSize val="0"/>
        </c:dLbls>
        <c:gapWidth val="150"/>
        <c:axId val="118932608"/>
        <c:axId val="11893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8E-46F3-B78A-48BE26F36A34}"/>
            </c:ext>
          </c:extLst>
        </c:ser>
        <c:dLbls>
          <c:showLegendKey val="0"/>
          <c:showVal val="0"/>
          <c:showCatName val="0"/>
          <c:showSerName val="0"/>
          <c:showPercent val="0"/>
          <c:showBubbleSize val="0"/>
        </c:dLbls>
        <c:marker val="1"/>
        <c:smooth val="0"/>
        <c:axId val="118932608"/>
        <c:axId val="118934528"/>
      </c:lineChart>
      <c:dateAx>
        <c:axId val="118932608"/>
        <c:scaling>
          <c:orientation val="minMax"/>
        </c:scaling>
        <c:delete val="1"/>
        <c:axPos val="b"/>
        <c:numFmt formatCode="ge" sourceLinked="1"/>
        <c:majorTickMark val="none"/>
        <c:minorTickMark val="none"/>
        <c:tickLblPos val="none"/>
        <c:crossAx val="118934528"/>
        <c:crosses val="autoZero"/>
        <c:auto val="1"/>
        <c:lblOffset val="100"/>
        <c:baseTimeUnit val="years"/>
      </c:dateAx>
      <c:valAx>
        <c:axId val="11893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3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E6-44CC-ABFA-2C78E1969DB3}"/>
            </c:ext>
          </c:extLst>
        </c:ser>
        <c:dLbls>
          <c:showLegendKey val="0"/>
          <c:showVal val="0"/>
          <c:showCatName val="0"/>
          <c:showSerName val="0"/>
          <c:showPercent val="0"/>
          <c:showBubbleSize val="0"/>
        </c:dLbls>
        <c:gapWidth val="150"/>
        <c:axId val="119239424"/>
        <c:axId val="11924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E6-44CC-ABFA-2C78E1969DB3}"/>
            </c:ext>
          </c:extLst>
        </c:ser>
        <c:dLbls>
          <c:showLegendKey val="0"/>
          <c:showVal val="0"/>
          <c:showCatName val="0"/>
          <c:showSerName val="0"/>
          <c:showPercent val="0"/>
          <c:showBubbleSize val="0"/>
        </c:dLbls>
        <c:marker val="1"/>
        <c:smooth val="0"/>
        <c:axId val="119239424"/>
        <c:axId val="119241344"/>
      </c:lineChart>
      <c:dateAx>
        <c:axId val="119239424"/>
        <c:scaling>
          <c:orientation val="minMax"/>
        </c:scaling>
        <c:delete val="1"/>
        <c:axPos val="b"/>
        <c:numFmt formatCode="ge" sourceLinked="1"/>
        <c:majorTickMark val="none"/>
        <c:minorTickMark val="none"/>
        <c:tickLblPos val="none"/>
        <c:crossAx val="119241344"/>
        <c:crosses val="autoZero"/>
        <c:auto val="1"/>
        <c:lblOffset val="100"/>
        <c:baseTimeUnit val="years"/>
      </c:dateAx>
      <c:valAx>
        <c:axId val="11924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3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1021.58</c:v>
                </c:pt>
                <c:pt idx="1">
                  <c:v>983.96</c:v>
                </c:pt>
                <c:pt idx="2">
                  <c:v>929.19</c:v>
                </c:pt>
                <c:pt idx="3">
                  <c:v>860.39</c:v>
                </c:pt>
                <c:pt idx="4">
                  <c:v>805.46</c:v>
                </c:pt>
              </c:numCache>
            </c:numRef>
          </c:val>
          <c:extLst>
            <c:ext xmlns:c16="http://schemas.microsoft.com/office/drawing/2014/chart" uri="{C3380CC4-5D6E-409C-BE32-E72D297353CC}">
              <c16:uniqueId val="{00000000-374D-4636-BE49-EF24CFE24160}"/>
            </c:ext>
          </c:extLst>
        </c:ser>
        <c:dLbls>
          <c:showLegendKey val="0"/>
          <c:showVal val="0"/>
          <c:showCatName val="0"/>
          <c:showSerName val="0"/>
          <c:showPercent val="0"/>
          <c:showBubbleSize val="0"/>
        </c:dLbls>
        <c:gapWidth val="150"/>
        <c:axId val="127873408"/>
        <c:axId val="12787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1079.06</c:v>
                </c:pt>
                <c:pt idx="1">
                  <c:v>1040.8900000000001</c:v>
                </c:pt>
                <c:pt idx="2">
                  <c:v>929.81</c:v>
                </c:pt>
                <c:pt idx="3">
                  <c:v>856.82</c:v>
                </c:pt>
                <c:pt idx="4">
                  <c:v>835.39</c:v>
                </c:pt>
              </c:numCache>
            </c:numRef>
          </c:val>
          <c:smooth val="0"/>
          <c:extLst>
            <c:ext xmlns:c16="http://schemas.microsoft.com/office/drawing/2014/chart" uri="{C3380CC4-5D6E-409C-BE32-E72D297353CC}">
              <c16:uniqueId val="{00000001-374D-4636-BE49-EF24CFE24160}"/>
            </c:ext>
          </c:extLst>
        </c:ser>
        <c:dLbls>
          <c:showLegendKey val="0"/>
          <c:showVal val="0"/>
          <c:showCatName val="0"/>
          <c:showSerName val="0"/>
          <c:showPercent val="0"/>
          <c:showBubbleSize val="0"/>
        </c:dLbls>
        <c:marker val="1"/>
        <c:smooth val="0"/>
        <c:axId val="127873408"/>
        <c:axId val="127875328"/>
      </c:lineChart>
      <c:dateAx>
        <c:axId val="127873408"/>
        <c:scaling>
          <c:orientation val="minMax"/>
        </c:scaling>
        <c:delete val="1"/>
        <c:axPos val="b"/>
        <c:numFmt formatCode="ge" sourceLinked="1"/>
        <c:majorTickMark val="none"/>
        <c:minorTickMark val="none"/>
        <c:tickLblPos val="none"/>
        <c:crossAx val="127875328"/>
        <c:crosses val="autoZero"/>
        <c:auto val="1"/>
        <c:lblOffset val="100"/>
        <c:baseTimeUnit val="years"/>
      </c:dateAx>
      <c:valAx>
        <c:axId val="12787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7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65.430000000000007</c:v>
                </c:pt>
                <c:pt idx="1">
                  <c:v>65.64</c:v>
                </c:pt>
                <c:pt idx="2">
                  <c:v>67.010000000000005</c:v>
                </c:pt>
                <c:pt idx="3">
                  <c:v>67.59</c:v>
                </c:pt>
                <c:pt idx="4">
                  <c:v>68.02</c:v>
                </c:pt>
              </c:numCache>
            </c:numRef>
          </c:val>
          <c:extLst>
            <c:ext xmlns:c16="http://schemas.microsoft.com/office/drawing/2014/chart" uri="{C3380CC4-5D6E-409C-BE32-E72D297353CC}">
              <c16:uniqueId val="{00000000-B98C-4096-9445-5F99E5589642}"/>
            </c:ext>
          </c:extLst>
        </c:ser>
        <c:dLbls>
          <c:showLegendKey val="0"/>
          <c:showVal val="0"/>
          <c:showCatName val="0"/>
          <c:showSerName val="0"/>
          <c:showPercent val="0"/>
          <c:showBubbleSize val="0"/>
        </c:dLbls>
        <c:gapWidth val="150"/>
        <c:axId val="132005888"/>
        <c:axId val="13200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78.25</c:v>
                </c:pt>
                <c:pt idx="1">
                  <c:v>78.38</c:v>
                </c:pt>
                <c:pt idx="2">
                  <c:v>78.44</c:v>
                </c:pt>
                <c:pt idx="3">
                  <c:v>74.17</c:v>
                </c:pt>
                <c:pt idx="4">
                  <c:v>76.3</c:v>
                </c:pt>
              </c:numCache>
            </c:numRef>
          </c:val>
          <c:smooth val="0"/>
          <c:extLst>
            <c:ext xmlns:c16="http://schemas.microsoft.com/office/drawing/2014/chart" uri="{C3380CC4-5D6E-409C-BE32-E72D297353CC}">
              <c16:uniqueId val="{00000001-B98C-4096-9445-5F99E5589642}"/>
            </c:ext>
          </c:extLst>
        </c:ser>
        <c:dLbls>
          <c:showLegendKey val="0"/>
          <c:showVal val="0"/>
          <c:showCatName val="0"/>
          <c:showSerName val="0"/>
          <c:showPercent val="0"/>
          <c:showBubbleSize val="0"/>
        </c:dLbls>
        <c:marker val="1"/>
        <c:smooth val="0"/>
        <c:axId val="132005888"/>
        <c:axId val="132007808"/>
      </c:lineChart>
      <c:dateAx>
        <c:axId val="132005888"/>
        <c:scaling>
          <c:orientation val="minMax"/>
        </c:scaling>
        <c:delete val="1"/>
        <c:axPos val="b"/>
        <c:numFmt formatCode="ge" sourceLinked="1"/>
        <c:majorTickMark val="none"/>
        <c:minorTickMark val="none"/>
        <c:tickLblPos val="none"/>
        <c:crossAx val="132007808"/>
        <c:crosses val="autoZero"/>
        <c:auto val="1"/>
        <c:lblOffset val="100"/>
        <c:baseTimeUnit val="years"/>
      </c:dateAx>
      <c:valAx>
        <c:axId val="13200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0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158.5</c:v>
                </c:pt>
                <c:pt idx="1">
                  <c:v>157.71</c:v>
                </c:pt>
                <c:pt idx="2">
                  <c:v>158.31</c:v>
                </c:pt>
                <c:pt idx="3">
                  <c:v>157.47</c:v>
                </c:pt>
                <c:pt idx="4">
                  <c:v>157.27000000000001</c:v>
                </c:pt>
              </c:numCache>
            </c:numRef>
          </c:val>
          <c:extLst>
            <c:ext xmlns:c16="http://schemas.microsoft.com/office/drawing/2014/chart" uri="{C3380CC4-5D6E-409C-BE32-E72D297353CC}">
              <c16:uniqueId val="{00000000-CA0D-4704-BD7A-916C324C3420}"/>
            </c:ext>
          </c:extLst>
        </c:ser>
        <c:dLbls>
          <c:showLegendKey val="0"/>
          <c:showVal val="0"/>
          <c:showCatName val="0"/>
          <c:showSerName val="0"/>
          <c:showPercent val="0"/>
          <c:showBubbleSize val="0"/>
        </c:dLbls>
        <c:gapWidth val="150"/>
        <c:axId val="132026368"/>
        <c:axId val="13202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143.22</c:v>
                </c:pt>
                <c:pt idx="1">
                  <c:v>144.15</c:v>
                </c:pt>
                <c:pt idx="2">
                  <c:v>151.31</c:v>
                </c:pt>
                <c:pt idx="3">
                  <c:v>159.33000000000001</c:v>
                </c:pt>
                <c:pt idx="4">
                  <c:v>152.38</c:v>
                </c:pt>
              </c:numCache>
            </c:numRef>
          </c:val>
          <c:smooth val="0"/>
          <c:extLst>
            <c:ext xmlns:c16="http://schemas.microsoft.com/office/drawing/2014/chart" uri="{C3380CC4-5D6E-409C-BE32-E72D297353CC}">
              <c16:uniqueId val="{00000001-CA0D-4704-BD7A-916C324C3420}"/>
            </c:ext>
          </c:extLst>
        </c:ser>
        <c:dLbls>
          <c:showLegendKey val="0"/>
          <c:showVal val="0"/>
          <c:showCatName val="0"/>
          <c:showSerName val="0"/>
          <c:showPercent val="0"/>
          <c:showBubbleSize val="0"/>
        </c:dLbls>
        <c:marker val="1"/>
        <c:smooth val="0"/>
        <c:axId val="132026368"/>
        <c:axId val="132028288"/>
      </c:lineChart>
      <c:dateAx>
        <c:axId val="132026368"/>
        <c:scaling>
          <c:orientation val="minMax"/>
        </c:scaling>
        <c:delete val="1"/>
        <c:axPos val="b"/>
        <c:numFmt formatCode="ge" sourceLinked="1"/>
        <c:majorTickMark val="none"/>
        <c:minorTickMark val="none"/>
        <c:tickLblPos val="none"/>
        <c:crossAx val="132028288"/>
        <c:crosses val="autoZero"/>
        <c:auto val="1"/>
        <c:lblOffset val="100"/>
        <c:baseTimeUnit val="years"/>
      </c:dateAx>
      <c:valAx>
        <c:axId val="13202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2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愛知県　安城市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Ac2</v>
      </c>
      <c r="X8" s="72"/>
      <c r="Y8" s="72"/>
      <c r="Z8" s="72"/>
      <c r="AA8" s="72"/>
      <c r="AB8" s="72"/>
      <c r="AC8" s="72"/>
      <c r="AD8" s="73" t="s">
        <v>122</v>
      </c>
      <c r="AE8" s="73"/>
      <c r="AF8" s="73"/>
      <c r="AG8" s="73"/>
      <c r="AH8" s="73"/>
      <c r="AI8" s="73"/>
      <c r="AJ8" s="73"/>
      <c r="AK8" s="4"/>
      <c r="AL8" s="67">
        <f>データ!S6</f>
        <v>186837</v>
      </c>
      <c r="AM8" s="67"/>
      <c r="AN8" s="67"/>
      <c r="AO8" s="67"/>
      <c r="AP8" s="67"/>
      <c r="AQ8" s="67"/>
      <c r="AR8" s="67"/>
      <c r="AS8" s="67"/>
      <c r="AT8" s="66">
        <f>データ!T6</f>
        <v>86.05</v>
      </c>
      <c r="AU8" s="66"/>
      <c r="AV8" s="66"/>
      <c r="AW8" s="66"/>
      <c r="AX8" s="66"/>
      <c r="AY8" s="66"/>
      <c r="AZ8" s="66"/>
      <c r="BA8" s="66"/>
      <c r="BB8" s="66">
        <f>データ!U6</f>
        <v>2171.2600000000002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72.180000000000007</v>
      </c>
      <c r="Q10" s="66"/>
      <c r="R10" s="66"/>
      <c r="S10" s="66"/>
      <c r="T10" s="66"/>
      <c r="U10" s="66"/>
      <c r="V10" s="66"/>
      <c r="W10" s="66">
        <f>データ!Q6</f>
        <v>98.67</v>
      </c>
      <c r="X10" s="66"/>
      <c r="Y10" s="66"/>
      <c r="Z10" s="66"/>
      <c r="AA10" s="66"/>
      <c r="AB10" s="66"/>
      <c r="AC10" s="66"/>
      <c r="AD10" s="67">
        <f>データ!R6</f>
        <v>1620</v>
      </c>
      <c r="AE10" s="67"/>
      <c r="AF10" s="67"/>
      <c r="AG10" s="67"/>
      <c r="AH10" s="67"/>
      <c r="AI10" s="67"/>
      <c r="AJ10" s="67"/>
      <c r="AK10" s="2"/>
      <c r="AL10" s="67">
        <f>データ!V6</f>
        <v>135107</v>
      </c>
      <c r="AM10" s="67"/>
      <c r="AN10" s="67"/>
      <c r="AO10" s="67"/>
      <c r="AP10" s="67"/>
      <c r="AQ10" s="67"/>
      <c r="AR10" s="67"/>
      <c r="AS10" s="67"/>
      <c r="AT10" s="66">
        <f>データ!W6</f>
        <v>19.899999999999999</v>
      </c>
      <c r="AU10" s="66"/>
      <c r="AV10" s="66"/>
      <c r="AW10" s="66"/>
      <c r="AX10" s="66"/>
      <c r="AY10" s="66"/>
      <c r="AZ10" s="66"/>
      <c r="BA10" s="66"/>
      <c r="BB10" s="66">
        <f>データ!X6</f>
        <v>6789.3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232122</v>
      </c>
      <c r="D6" s="33">
        <f t="shared" si="3"/>
        <v>47</v>
      </c>
      <c r="E6" s="33">
        <f t="shared" si="3"/>
        <v>17</v>
      </c>
      <c r="F6" s="33">
        <f t="shared" si="3"/>
        <v>1</v>
      </c>
      <c r="G6" s="33">
        <f t="shared" si="3"/>
        <v>0</v>
      </c>
      <c r="H6" s="33" t="str">
        <f t="shared" si="3"/>
        <v>愛知県　安城市</v>
      </c>
      <c r="I6" s="33" t="str">
        <f t="shared" si="3"/>
        <v>法非適用</v>
      </c>
      <c r="J6" s="33" t="str">
        <f t="shared" si="3"/>
        <v>下水道事業</v>
      </c>
      <c r="K6" s="33" t="str">
        <f t="shared" si="3"/>
        <v>公共下水道</v>
      </c>
      <c r="L6" s="33" t="str">
        <f t="shared" si="3"/>
        <v>Ac2</v>
      </c>
      <c r="M6" s="33">
        <f t="shared" si="3"/>
        <v>0</v>
      </c>
      <c r="N6" s="34" t="str">
        <f t="shared" si="3"/>
        <v>-</v>
      </c>
      <c r="O6" s="34" t="str">
        <f t="shared" si="3"/>
        <v>該当数値なし</v>
      </c>
      <c r="P6" s="34">
        <f t="shared" si="3"/>
        <v>72.180000000000007</v>
      </c>
      <c r="Q6" s="34">
        <f t="shared" si="3"/>
        <v>98.67</v>
      </c>
      <c r="R6" s="34">
        <f t="shared" si="3"/>
        <v>1620</v>
      </c>
      <c r="S6" s="34">
        <f t="shared" si="3"/>
        <v>186837</v>
      </c>
      <c r="T6" s="34">
        <f t="shared" si="3"/>
        <v>86.05</v>
      </c>
      <c r="U6" s="34">
        <f t="shared" si="3"/>
        <v>2171.2600000000002</v>
      </c>
      <c r="V6" s="34">
        <f t="shared" si="3"/>
        <v>135107</v>
      </c>
      <c r="W6" s="34">
        <f t="shared" si="3"/>
        <v>19.899999999999999</v>
      </c>
      <c r="X6" s="34">
        <f t="shared" si="3"/>
        <v>6789.3</v>
      </c>
      <c r="Y6" s="35">
        <f>IF(Y7="",NA(),Y7)</f>
        <v>70.87</v>
      </c>
      <c r="Z6" s="35">
        <f t="shared" ref="Z6:AH6" si="4">IF(Z7="",NA(),Z7)</f>
        <v>75.3</v>
      </c>
      <c r="AA6" s="35">
        <f t="shared" si="4"/>
        <v>71.22</v>
      </c>
      <c r="AB6" s="35">
        <f t="shared" si="4"/>
        <v>71.790000000000006</v>
      </c>
      <c r="AC6" s="35">
        <f t="shared" si="4"/>
        <v>71.11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1021.58</v>
      </c>
      <c r="BG6" s="35">
        <f t="shared" ref="BG6:BO6" si="7">IF(BG7="",NA(),BG7)</f>
        <v>983.96</v>
      </c>
      <c r="BH6" s="35">
        <f t="shared" si="7"/>
        <v>929.19</v>
      </c>
      <c r="BI6" s="35">
        <f t="shared" si="7"/>
        <v>860.39</v>
      </c>
      <c r="BJ6" s="35">
        <f t="shared" si="7"/>
        <v>805.46</v>
      </c>
      <c r="BK6" s="35">
        <f t="shared" si="7"/>
        <v>1079.06</v>
      </c>
      <c r="BL6" s="35">
        <f t="shared" si="7"/>
        <v>1040.8900000000001</v>
      </c>
      <c r="BM6" s="35">
        <f t="shared" si="7"/>
        <v>929.81</v>
      </c>
      <c r="BN6" s="35">
        <f t="shared" si="7"/>
        <v>856.82</v>
      </c>
      <c r="BO6" s="35">
        <f t="shared" si="7"/>
        <v>835.39</v>
      </c>
      <c r="BP6" s="34" t="str">
        <f>IF(BP7="","",IF(BP7="-","【-】","【"&amp;SUBSTITUTE(TEXT(BP7,"#,##0.00"),"-","△")&amp;"】"))</f>
        <v>【728.30】</v>
      </c>
      <c r="BQ6" s="35">
        <f>IF(BQ7="",NA(),BQ7)</f>
        <v>65.430000000000007</v>
      </c>
      <c r="BR6" s="35">
        <f t="shared" ref="BR6:BZ6" si="8">IF(BR7="",NA(),BR7)</f>
        <v>65.64</v>
      </c>
      <c r="BS6" s="35">
        <f t="shared" si="8"/>
        <v>67.010000000000005</v>
      </c>
      <c r="BT6" s="35">
        <f t="shared" si="8"/>
        <v>67.59</v>
      </c>
      <c r="BU6" s="35">
        <f t="shared" si="8"/>
        <v>68.02</v>
      </c>
      <c r="BV6" s="35">
        <f t="shared" si="8"/>
        <v>78.25</v>
      </c>
      <c r="BW6" s="35">
        <f t="shared" si="8"/>
        <v>78.38</v>
      </c>
      <c r="BX6" s="35">
        <f t="shared" si="8"/>
        <v>78.44</v>
      </c>
      <c r="BY6" s="35">
        <f t="shared" si="8"/>
        <v>74.17</v>
      </c>
      <c r="BZ6" s="35">
        <f t="shared" si="8"/>
        <v>76.3</v>
      </c>
      <c r="CA6" s="34" t="str">
        <f>IF(CA7="","",IF(CA7="-","【-】","【"&amp;SUBSTITUTE(TEXT(CA7,"#,##0.00"),"-","△")&amp;"】"))</f>
        <v>【100.04】</v>
      </c>
      <c r="CB6" s="35">
        <f>IF(CB7="",NA(),CB7)</f>
        <v>158.5</v>
      </c>
      <c r="CC6" s="35">
        <f t="shared" ref="CC6:CK6" si="9">IF(CC7="",NA(),CC7)</f>
        <v>157.71</v>
      </c>
      <c r="CD6" s="35">
        <f t="shared" si="9"/>
        <v>158.31</v>
      </c>
      <c r="CE6" s="35">
        <f t="shared" si="9"/>
        <v>157.47</v>
      </c>
      <c r="CF6" s="35">
        <f t="shared" si="9"/>
        <v>157.27000000000001</v>
      </c>
      <c r="CG6" s="35">
        <f t="shared" si="9"/>
        <v>143.22</v>
      </c>
      <c r="CH6" s="35">
        <f t="shared" si="9"/>
        <v>144.15</v>
      </c>
      <c r="CI6" s="35">
        <f t="shared" si="9"/>
        <v>151.31</v>
      </c>
      <c r="CJ6" s="35">
        <f t="shared" si="9"/>
        <v>159.33000000000001</v>
      </c>
      <c r="CK6" s="35">
        <f t="shared" si="9"/>
        <v>152.38</v>
      </c>
      <c r="CL6" s="34" t="str">
        <f>IF(CL7="","",IF(CL7="-","【-】","【"&amp;SUBSTITUTE(TEXT(CL7,"#,##0.00"),"-","△")&amp;"】"))</f>
        <v>【137.82】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【60.09】</v>
      </c>
      <c r="CX6" s="35">
        <f>IF(CX7="",NA(),CX7)</f>
        <v>88.24</v>
      </c>
      <c r="CY6" s="35">
        <f t="shared" ref="CY6:DG6" si="11">IF(CY7="",NA(),CY7)</f>
        <v>88.54</v>
      </c>
      <c r="CZ6" s="35">
        <f t="shared" si="11"/>
        <v>89.17</v>
      </c>
      <c r="DA6" s="35">
        <f t="shared" si="11"/>
        <v>91.99</v>
      </c>
      <c r="DB6" s="35">
        <f t="shared" si="11"/>
        <v>92.24</v>
      </c>
      <c r="DC6" s="35">
        <f t="shared" si="11"/>
        <v>86.09</v>
      </c>
      <c r="DD6" s="35">
        <f t="shared" si="11"/>
        <v>86.44</v>
      </c>
      <c r="DE6" s="35">
        <f t="shared" si="11"/>
        <v>87.79</v>
      </c>
      <c r="DF6" s="35">
        <f t="shared" si="11"/>
        <v>88.43</v>
      </c>
      <c r="DG6" s="35">
        <f t="shared" si="11"/>
        <v>88.75</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0.03</v>
      </c>
      <c r="EI6" s="35">
        <f t="shared" si="14"/>
        <v>0.02</v>
      </c>
      <c r="EJ6" s="35">
        <f t="shared" si="14"/>
        <v>0.13</v>
      </c>
      <c r="EK6" s="35">
        <f t="shared" si="14"/>
        <v>0.13</v>
      </c>
      <c r="EL6" s="35">
        <f t="shared" si="14"/>
        <v>7.0000000000000007E-2</v>
      </c>
      <c r="EM6" s="35">
        <f t="shared" si="14"/>
        <v>0.23</v>
      </c>
      <c r="EN6" s="35">
        <f t="shared" si="14"/>
        <v>0.06</v>
      </c>
      <c r="EO6" s="34" t="str">
        <f>IF(EO7="","",IF(EO7="-","【-】","【"&amp;SUBSTITUTE(TEXT(EO7,"#,##0.00"),"-","△")&amp;"】"))</f>
        <v>【0.27】</v>
      </c>
    </row>
    <row r="7" spans="1:145" s="36" customFormat="1" x14ac:dyDescent="0.15">
      <c r="A7" s="28"/>
      <c r="B7" s="37">
        <v>2016</v>
      </c>
      <c r="C7" s="37">
        <v>232122</v>
      </c>
      <c r="D7" s="37">
        <v>47</v>
      </c>
      <c r="E7" s="37">
        <v>17</v>
      </c>
      <c r="F7" s="37">
        <v>1</v>
      </c>
      <c r="G7" s="37">
        <v>0</v>
      </c>
      <c r="H7" s="37" t="s">
        <v>109</v>
      </c>
      <c r="I7" s="37" t="s">
        <v>110</v>
      </c>
      <c r="J7" s="37" t="s">
        <v>111</v>
      </c>
      <c r="K7" s="37" t="s">
        <v>112</v>
      </c>
      <c r="L7" s="37" t="s">
        <v>113</v>
      </c>
      <c r="M7" s="37"/>
      <c r="N7" s="38" t="s">
        <v>114</v>
      </c>
      <c r="O7" s="38" t="s">
        <v>115</v>
      </c>
      <c r="P7" s="38">
        <v>72.180000000000007</v>
      </c>
      <c r="Q7" s="38">
        <v>98.67</v>
      </c>
      <c r="R7" s="38">
        <v>1620</v>
      </c>
      <c r="S7" s="38">
        <v>186837</v>
      </c>
      <c r="T7" s="38">
        <v>86.05</v>
      </c>
      <c r="U7" s="38">
        <v>2171.2600000000002</v>
      </c>
      <c r="V7" s="38">
        <v>135107</v>
      </c>
      <c r="W7" s="38">
        <v>19.899999999999999</v>
      </c>
      <c r="X7" s="38">
        <v>6789.3</v>
      </c>
      <c r="Y7" s="38">
        <v>70.87</v>
      </c>
      <c r="Z7" s="38">
        <v>75.3</v>
      </c>
      <c r="AA7" s="38">
        <v>71.22</v>
      </c>
      <c r="AB7" s="38">
        <v>71.790000000000006</v>
      </c>
      <c r="AC7" s="38">
        <v>71.11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1021.58</v>
      </c>
      <c r="BG7" s="38">
        <v>983.96</v>
      </c>
      <c r="BH7" s="38">
        <v>929.19</v>
      </c>
      <c r="BI7" s="38">
        <v>860.39</v>
      </c>
      <c r="BJ7" s="38">
        <v>805.46</v>
      </c>
      <c r="BK7" s="38">
        <v>1079.06</v>
      </c>
      <c r="BL7" s="38">
        <v>1040.8900000000001</v>
      </c>
      <c r="BM7" s="38">
        <v>929.81</v>
      </c>
      <c r="BN7" s="38">
        <v>856.82</v>
      </c>
      <c r="BO7" s="38">
        <v>835.39</v>
      </c>
      <c r="BP7" s="38">
        <v>728.3</v>
      </c>
      <c r="BQ7" s="38">
        <v>65.430000000000007</v>
      </c>
      <c r="BR7" s="38">
        <v>65.64</v>
      </c>
      <c r="BS7" s="38">
        <v>67.010000000000005</v>
      </c>
      <c r="BT7" s="38">
        <v>67.59</v>
      </c>
      <c r="BU7" s="38">
        <v>68.02</v>
      </c>
      <c r="BV7" s="38">
        <v>78.25</v>
      </c>
      <c r="BW7" s="38">
        <v>78.38</v>
      </c>
      <c r="BX7" s="38">
        <v>78.44</v>
      </c>
      <c r="BY7" s="38">
        <v>74.17</v>
      </c>
      <c r="BZ7" s="38">
        <v>76.3</v>
      </c>
      <c r="CA7" s="38">
        <v>100.04</v>
      </c>
      <c r="CB7" s="38">
        <v>158.5</v>
      </c>
      <c r="CC7" s="38">
        <v>157.71</v>
      </c>
      <c r="CD7" s="38">
        <v>158.31</v>
      </c>
      <c r="CE7" s="38">
        <v>157.47</v>
      </c>
      <c r="CF7" s="38">
        <v>157.27000000000001</v>
      </c>
      <c r="CG7" s="38">
        <v>143.22</v>
      </c>
      <c r="CH7" s="38">
        <v>144.15</v>
      </c>
      <c r="CI7" s="38">
        <v>151.31</v>
      </c>
      <c r="CJ7" s="38">
        <v>159.33000000000001</v>
      </c>
      <c r="CK7" s="38">
        <v>152.38</v>
      </c>
      <c r="CL7" s="38">
        <v>137.82</v>
      </c>
      <c r="CM7" s="38" t="s">
        <v>114</v>
      </c>
      <c r="CN7" s="38" t="s">
        <v>114</v>
      </c>
      <c r="CO7" s="38" t="s">
        <v>114</v>
      </c>
      <c r="CP7" s="38" t="s">
        <v>114</v>
      </c>
      <c r="CQ7" s="38" t="s">
        <v>114</v>
      </c>
      <c r="CR7" s="38" t="s">
        <v>114</v>
      </c>
      <c r="CS7" s="38" t="s">
        <v>114</v>
      </c>
      <c r="CT7" s="38" t="s">
        <v>114</v>
      </c>
      <c r="CU7" s="38" t="s">
        <v>114</v>
      </c>
      <c r="CV7" s="38" t="s">
        <v>114</v>
      </c>
      <c r="CW7" s="38">
        <v>60.09</v>
      </c>
      <c r="CX7" s="38">
        <v>88.24</v>
      </c>
      <c r="CY7" s="38">
        <v>88.54</v>
      </c>
      <c r="CZ7" s="38">
        <v>89.17</v>
      </c>
      <c r="DA7" s="38">
        <v>91.99</v>
      </c>
      <c r="DB7" s="38">
        <v>92.24</v>
      </c>
      <c r="DC7" s="38">
        <v>86.09</v>
      </c>
      <c r="DD7" s="38">
        <v>86.44</v>
      </c>
      <c r="DE7" s="38">
        <v>87.79</v>
      </c>
      <c r="DF7" s="38">
        <v>88.43</v>
      </c>
      <c r="DG7" s="38">
        <v>88.75</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0.03</v>
      </c>
      <c r="EI7" s="38">
        <v>0.02</v>
      </c>
      <c r="EJ7" s="38">
        <v>0.13</v>
      </c>
      <c r="EK7" s="38">
        <v>0.13</v>
      </c>
      <c r="EL7" s="38">
        <v>7.0000000000000007E-2</v>
      </c>
      <c r="EM7" s="38">
        <v>0.23</v>
      </c>
      <c r="EN7" s="38">
        <v>0.06</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2018-02-09T02:59:14Z</cp:lastPrinted>
  <dcterms:created xsi:type="dcterms:W3CDTF">2017-12-25T02:09:06Z</dcterms:created>
  <dcterms:modified xsi:type="dcterms:W3CDTF">2018-02-23T05:11:19Z</dcterms:modified>
  <cp:category/>
</cp:coreProperties>
</file>