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<sst xmlns="http://schemas.openxmlformats.org/spreadsheetml/2006/main" count="245" uniqueCount="126">
  <si>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</si>
  <si>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</si>
  <si>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</si>
  <si>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</si>
  <si>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</si>
  <si>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</si>
  <si>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</si>
  <si>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</si>
  <si>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</si>
  <si>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</si>
  <si>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</si>
  <si>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</si>
  <si>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</si>
  <si>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</si>
  <si>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</si>
  <si>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</si>
  <si>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</si>
  <si>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</si>
  <si>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</si>
  <si>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</si>
  <si>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</si>
  <si>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</si>
  <si>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</si>
  <si>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</si>
  <si>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</si>
  <si>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</si>
  <si>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</si>
  <si>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</si>
  <si>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</si>
  <si>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</si>
  <si>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</si>
  <si>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</si>
  <si>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</si>
  <si>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</si>
  <si>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</si>
  <si>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</si>
  <si>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</si>
  <si>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</si>
  <si>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</si>
  <si>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</si>
  <si>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</si>
  <si>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</si>
  <si>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</si>
  <si>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</si>
  <si>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</si>
  <si>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</si>
  <si>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</si>
  <si>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</si>
  <si>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</si>
  <si>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</si>
  <si>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</si>
  <si>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</si>
  <si>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</si>
  <si>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</si>
  <si>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</si>
  <si>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</si>
  <si>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</si>
  <si>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</si>
  <si>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</si>
  <si>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</si>
  <si>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</si>
  <si>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</si>
  <si>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</si>
  <si>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</si>
  <si>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</si>
  <si>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</si>
  <si>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</si>
  <si>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</si>
  <si>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</si>
  <si>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</si>
  <si>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</si>
  <si>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</si>
  <si>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</si>
  <si>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</si>
  <si>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</si>
  <si>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</si>
  <si>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</si>
  <si>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</si>
  <si>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</si>
  <si>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</si>
  <si>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</si>
  <si>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</si>
  <si>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</si>
  <si>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</si>
  <si>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</si>
  <si>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</si>
  <si>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</si>
  <si>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</si>
  <si>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</si>
  <si>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</si>
  <si>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</si>
  <si>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</si>
  <si>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</si>
  <si>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</si>
  <si>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</si>
  <si>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</si>
  <si>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</si>
  <si>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</si>
  <si>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</si>
  <si>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</si>
  <si>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</si>
  <si>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</si>
  <si>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</si>
  <si>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</si>
  <si>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</si>
  <si>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</si>
  <si>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</si>
  <si>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</si>
  <si>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</si>
  <si>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</si>
  <si>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安城市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</si>
  <si>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</si>
  <si>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</si>
  <si>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</si>
  <si>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</si>
  <si>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</si>
  <si>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</si>
  <si>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</si>
  <si>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</si>
  <si>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</si>
  <si>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</si>
  <si>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</si>
  <si>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</si>
  <si>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特定環境保全公共下水道事業は、「油ヶ淵」の水質改善を目的としている事業であるため、経費回収率などが低い傾向にありますが、できる限り経営の効率化を図ることが求められます。
　今後は、接続促進等による収益の増加やコスト削減による費用の減少を図る必要があります。　　
　また、本市は平成３１年度に企業会計への移行を予定しています。企業会計への移行後、資産の状況及び経営状態を明確化し、経営改善を図るため、平成３２年度に経営戦略を策定します。</t>
    <rPh sb="1" eb="3">
      <t>トクテイ</t>
    </rPh>
    <rPh sb="3" eb="5">
      <t>カンキョウ</t>
    </rPh>
    <rPh sb="5" eb="7">
      <t>ホゼン</t>
    </rPh>
    <rPh sb="7" eb="12">
      <t>コウキョウゲスイドウ</t>
    </rPh>
    <rPh sb="12" eb="14">
      <t>ジギョウ</t>
    </rPh>
    <rPh sb="195" eb="196">
      <t>ハカ</t>
    </rPh>
    <phoneticPr fontId="4"/>
  </si>
  <si>
    <t>　本市の特定環境保全公共下水道事業は、平成１１年度から供用を開始しており、平成２８年度末で１８年を経過しています。
　耐用年数(５０年)を経過した管渠はないため、②管渠老朽化率は該当ありません。
　併せて、現在まで、管渠の耐震化などの改良工事を行っていないため、③管渠改善率は該当ありません。</t>
    <rPh sb="15" eb="17">
      <t>ジギョウ</t>
    </rPh>
    <rPh sb="19" eb="21">
      <t>ヘイセイ</t>
    </rPh>
    <rPh sb="23" eb="24">
      <t>ネン</t>
    </rPh>
    <rPh sb="24" eb="25">
      <t>ド</t>
    </rPh>
    <rPh sb="27" eb="29">
      <t>キョウヨウ</t>
    </rPh>
    <rPh sb="30" eb="32">
      <t>カイシ</t>
    </rPh>
    <rPh sb="43" eb="44">
      <t>マツ</t>
    </rPh>
    <rPh sb="49" eb="51">
      <t>ケイカ</t>
    </rPh>
    <rPh sb="59" eb="61">
      <t>タイヨウ</t>
    </rPh>
    <rPh sb="61" eb="63">
      <t>ネンスウ</t>
    </rPh>
    <rPh sb="66" eb="67">
      <t>ネン</t>
    </rPh>
    <rPh sb="69" eb="71">
      <t>ケイカ</t>
    </rPh>
    <rPh sb="73" eb="75">
      <t>カンキョ</t>
    </rPh>
    <rPh sb="82" eb="84">
      <t>カンキョ</t>
    </rPh>
    <rPh sb="84" eb="87">
      <t>ロウキュウカ</t>
    </rPh>
    <rPh sb="87" eb="88">
      <t>リツ</t>
    </rPh>
    <rPh sb="89" eb="91">
      <t>ガイトウ</t>
    </rPh>
    <rPh sb="99" eb="100">
      <t>アワ</t>
    </rPh>
    <rPh sb="103" eb="105">
      <t>ゲンザイ</t>
    </rPh>
    <rPh sb="111" eb="114">
      <t>タイシンカ</t>
    </rPh>
    <rPh sb="132" eb="134">
      <t>カンキョ</t>
    </rPh>
    <rPh sb="134" eb="136">
      <t>カイゼン</t>
    </rPh>
    <rPh sb="136" eb="137">
      <t>リツ</t>
    </rPh>
    <phoneticPr fontId="4"/>
  </si>
  <si>
    <t>　【健全性について】
　平成２８年度における①収益的収支比率は、84.24％であり、⑤経費回収率は、62.39％となっています。これらが100％を下回っているのは、下水道使用料だけでは汚水処理費を賄えていない状況であることを示しています。支出に対する収入の不足分は、一般会計からの繰入金により賄われています。⑤経費回収率は、類似団体平均値及び本市公共下水道事業よりも低いものの、毎年上昇しており、徐々に汚水処理経費を回収できるようになっています。
　⑤経費回収率は、低い状況ですが、特定環境保全公共下水道事業は、県内唯一の天然湖沼である「油ヶ淵」の水質改善を目的とした事業であるため、やむを得ない部分もあります。
　④企業債残高対事業規模比率は、年々減少しており、類似団体平均値よりも低くなっています。これは、企業債の新規の借入れがないことによるものです。
【効率性について】
　⑥汚水処理原価は、類似団体平均値よりもかなり低くなっています。このことは、本市の特定環境保全公共下水道事業が、類似団体と比べて、効率的に汚水処理を行っていることを示しています。
　⑧水洗化率は、接続促進の取組みなどにより、上昇傾向にありましたが、平成２８年度は若干下落しました。</t>
    <rPh sb="119" eb="121">
      <t>シシュツ</t>
    </rPh>
    <rPh sb="122" eb="123">
      <t>タイ</t>
    </rPh>
    <rPh sb="125" eb="127">
      <t>シュウニュウ</t>
    </rPh>
    <rPh sb="189" eb="191">
      <t>マイトシ</t>
    </rPh>
    <rPh sb="191" eb="193">
      <t>ジョウショウ</t>
    </rPh>
    <rPh sb="198" eb="200">
      <t>ジョジョ</t>
    </rPh>
    <rPh sb="201" eb="203">
      <t>オスイ</t>
    </rPh>
    <rPh sb="203" eb="205">
      <t>ショリ</t>
    </rPh>
    <rPh sb="205" eb="207">
      <t>ケイヒ</t>
    </rPh>
    <rPh sb="208" eb="210">
      <t>カイシュウ</t>
    </rPh>
    <rPh sb="241" eb="243">
      <t>トクテイ</t>
    </rPh>
    <rPh sb="243" eb="245">
      <t>カンキョウ</t>
    </rPh>
    <rPh sb="245" eb="247">
      <t>ホゼン</t>
    </rPh>
    <rPh sb="247" eb="249">
      <t>コウキョウ</t>
    </rPh>
    <rPh sb="249" eb="252">
      <t>ゲスイドウ</t>
    </rPh>
    <rPh sb="252" eb="254">
      <t>ジギョウ</t>
    </rPh>
    <rPh sb="256" eb="257">
      <t>ケン</t>
    </rPh>
    <rPh sb="323" eb="325">
      <t>ネンネン</t>
    </rPh>
    <rPh sb="325" eb="327">
      <t>ゲンショウ</t>
    </rPh>
    <rPh sb="355" eb="357">
      <t>キギョウ</t>
    </rPh>
    <rPh sb="357" eb="358">
      <t>サイ</t>
    </rPh>
    <rPh sb="359" eb="361">
      <t>シンキ</t>
    </rPh>
    <rPh sb="362" eb="364">
      <t>カリイ</t>
    </rPh>
    <rPh sb="381" eb="383">
      <t>コウリツ</t>
    </rPh>
    <rPh sb="502" eb="504">
      <t>ジョウショウ</t>
    </rPh>
    <rPh sb="504" eb="506">
      <t>ケイコウ</t>
    </rPh>
    <rPh sb="514" eb="516">
      <t>ヘイセイ</t>
    </rPh>
    <rPh sb="518" eb="520">
      <t>ネンド</t>
    </rPh>
    <rPh sb="521" eb="523">
      <t>ジャッカン</t>
    </rPh>
    <rPh sb="523" eb="525">
      <t>ゲラク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</si>
</sst>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3-4943-88B4-47BE44BCB2FD}"/>
            </c:ext>
          </c:extLst>
        </c:ser>
        <c:dLbls>
          <c:showLegendKey val="0"/>
          <c:showVal val="0"/>
          <c:showCatName val="0"/>
          <c:showSerName val="0"/>
          <c:showPercent val="0"/>
          <c:showBubbleSize val="0"/>
        </c:dLbls>
        <c:gapWidth val="150"/>
        <c:axId val="100215040"/>
        <c:axId val="118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extLst>
            <c:ext xmlns:c16="http://schemas.microsoft.com/office/drawing/2014/chart" uri="{C3380CC4-5D6E-409C-BE32-E72D297353CC}">
              <c16:uniqueId val="{00000001-C173-4943-88B4-47BE44BCB2FD}"/>
            </c:ext>
          </c:extLst>
        </c:ser>
        <c:dLbls>
          <c:showLegendKey val="0"/>
          <c:showVal val="0"/>
          <c:showCatName val="0"/>
          <c:showSerName val="0"/>
          <c:showPercent val="0"/>
          <c:showBubbleSize val="0"/>
        </c:dLbls>
        <c:marker val="1"/>
        <c:smooth val="0"/>
        <c:axId val="100215040"/>
        <c:axId val="118301056"/>
      </c:lineChart>
      <c:dateAx>
        <c:axId val="100215040"/>
        <c:scaling>
          <c:orientation val="minMax"/>
        </c:scaling>
        <c:delete val="1"/>
        <c:axPos val="b"/>
        <c:numFmt formatCode="ge" sourceLinked="1"/>
        <c:majorTickMark val="none"/>
        <c:minorTickMark val="none"/>
        <c:tickLblPos val="none"/>
        <c:crossAx val="118301056"/>
        <c:crosses val="autoZero"/>
        <c:auto val="1"/>
        <c:lblOffset val="100"/>
        <c:baseTimeUnit val="years"/>
      </c:dateAx>
      <c:valAx>
        <c:axId val="118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FC-4A1C-9147-0E688AAEF327}"/>
            </c:ext>
          </c:extLst>
        </c:ser>
        <c:dLbls>
          <c:showLegendKey val="0"/>
          <c:showVal val="0"/>
          <c:showCatName val="0"/>
          <c:showSerName val="0"/>
          <c:showPercent val="0"/>
          <c:showBubbleSize val="0"/>
        </c:dLbls>
        <c:gapWidth val="150"/>
        <c:axId val="131550592"/>
        <c:axId val="131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extLst>
            <c:ext xmlns:c16="http://schemas.microsoft.com/office/drawing/2014/chart" uri="{C3380CC4-5D6E-409C-BE32-E72D297353CC}">
              <c16:uniqueId val="{00000001-73FC-4A1C-9147-0E688AAEF327}"/>
            </c:ext>
          </c:extLst>
        </c:ser>
        <c:dLbls>
          <c:showLegendKey val="0"/>
          <c:showVal val="0"/>
          <c:showCatName val="0"/>
          <c:showSerName val="0"/>
          <c:showPercent val="0"/>
          <c:showBubbleSize val="0"/>
        </c:dLbls>
        <c:marker val="1"/>
        <c:smooth val="0"/>
        <c:axId val="131550592"/>
        <c:axId val="131556864"/>
      </c:lineChart>
      <c:dateAx>
        <c:axId val="131550592"/>
        <c:scaling>
          <c:orientation val="minMax"/>
        </c:scaling>
        <c:delete val="1"/>
        <c:axPos val="b"/>
        <c:numFmt formatCode="ge" sourceLinked="1"/>
        <c:majorTickMark val="none"/>
        <c:minorTickMark val="none"/>
        <c:tickLblPos val="none"/>
        <c:crossAx val="131556864"/>
        <c:crosses val="autoZero"/>
        <c:auto val="1"/>
        <c:lblOffset val="100"/>
        <c:baseTimeUnit val="years"/>
      </c:dateAx>
      <c:valAx>
        <c:axId val="131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76.510000000000005</c:v>
                </c:pt>
                <c:pt idx="1">
                  <c:v>77.510000000000005</c:v>
                </c:pt>
                <c:pt idx="2">
                  <c:v>79.900000000000006</c:v>
                </c:pt>
                <c:pt idx="3">
                  <c:v>82.03</c:v>
                </c:pt>
                <c:pt idx="4">
                  <c:v>81.84</c:v>
                </c:pt>
              </c:numCache>
            </c:numRef>
          </c:val>
          <c:extLst>
            <c:ext xmlns:c16="http://schemas.microsoft.com/office/drawing/2014/chart" uri="{C3380CC4-5D6E-409C-BE32-E72D297353CC}">
              <c16:uniqueId val="{00000000-0CA7-43EF-A72D-A566AC8C5ABD}"/>
            </c:ext>
          </c:extLst>
        </c:ser>
        <c:dLbls>
          <c:showLegendKey val="0"/>
          <c:showVal val="0"/>
          <c:showCatName val="0"/>
          <c:showSerName val="0"/>
          <c:showPercent val="0"/>
          <c:showBubbleSize val="0"/>
        </c:dLbls>
        <c:gapWidth val="150"/>
        <c:axId val="131587072"/>
        <c:axId val="131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extLst>
            <c:ext xmlns:c16="http://schemas.microsoft.com/office/drawing/2014/chart" uri="{C3380CC4-5D6E-409C-BE32-E72D297353CC}">
              <c16:uniqueId val="{00000001-0CA7-43EF-A72D-A566AC8C5ABD}"/>
            </c:ext>
          </c:extLst>
        </c:ser>
        <c:dLbls>
          <c:showLegendKey val="0"/>
          <c:showVal val="0"/>
          <c:showCatName val="0"/>
          <c:showSerName val="0"/>
          <c:showPercent val="0"/>
          <c:showBubbleSize val="0"/>
        </c:dLbls>
        <c:marker val="1"/>
        <c:smooth val="0"/>
        <c:axId val="131587072"/>
        <c:axId val="131589248"/>
      </c:lineChart>
      <c:dateAx>
        <c:axId val="131587072"/>
        <c:scaling>
          <c:orientation val="minMax"/>
        </c:scaling>
        <c:delete val="1"/>
        <c:axPos val="b"/>
        <c:numFmt formatCode="ge" sourceLinked="1"/>
        <c:majorTickMark val="none"/>
        <c:minorTickMark val="none"/>
        <c:tickLblPos val="none"/>
        <c:crossAx val="131589248"/>
        <c:crosses val="autoZero"/>
        <c:auto val="1"/>
        <c:lblOffset val="100"/>
        <c:baseTimeUnit val="years"/>
      </c:dateAx>
      <c:valAx>
        <c:axId val="131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86.57</c:v>
                </c:pt>
                <c:pt idx="1">
                  <c:v>85.23</c:v>
                </c:pt>
                <c:pt idx="2">
                  <c:v>85.32</c:v>
                </c:pt>
                <c:pt idx="3">
                  <c:v>88.25</c:v>
                </c:pt>
                <c:pt idx="4">
                  <c:v>84.24</c:v>
                </c:pt>
              </c:numCache>
            </c:numRef>
          </c:val>
          <c:extLst>
            <c:ext xmlns:c16="http://schemas.microsoft.com/office/drawing/2014/chart" uri="{C3380CC4-5D6E-409C-BE32-E72D297353CC}">
              <c16:uniqueId val="{00000000-B0C2-4D1B-949C-C31CFFE1E249}"/>
            </c:ext>
          </c:extLst>
        </c:ser>
        <c:dLbls>
          <c:showLegendKey val="0"/>
          <c:showVal val="0"/>
          <c:showCatName val="0"/>
          <c:showSerName val="0"/>
          <c:showPercent val="0"/>
          <c:showBubbleSize val="0"/>
        </c:dLbls>
        <c:gapWidth val="150"/>
        <c:axId val="118310784"/>
        <c:axId val="118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2-4D1B-949C-C31CFFE1E249}"/>
            </c:ext>
          </c:extLst>
        </c:ser>
        <c:dLbls>
          <c:showLegendKey val="0"/>
          <c:showVal val="0"/>
          <c:showCatName val="0"/>
          <c:showSerName val="0"/>
          <c:showPercent val="0"/>
          <c:showBubbleSize val="0"/>
        </c:dLbls>
        <c:marker val="1"/>
        <c:smooth val="0"/>
        <c:axId val="118310784"/>
        <c:axId val="118317056"/>
      </c:lineChart>
      <c:dateAx>
        <c:axId val="118310784"/>
        <c:scaling>
          <c:orientation val="minMax"/>
        </c:scaling>
        <c:delete val="1"/>
        <c:axPos val="b"/>
        <c:numFmt formatCode="ge" sourceLinked="1"/>
        <c:majorTickMark val="none"/>
        <c:minorTickMark val="none"/>
        <c:tickLblPos val="none"/>
        <c:crossAx val="118317056"/>
        <c:crosses val="autoZero"/>
        <c:auto val="1"/>
        <c:lblOffset val="100"/>
        <c:baseTimeUnit val="years"/>
      </c:dateAx>
      <c:valAx>
        <c:axId val="118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5-4F2C-B1E1-97A78EECDCDD}"/>
            </c:ext>
          </c:extLst>
        </c:ser>
        <c:dLbls>
          <c:showLegendKey val="0"/>
          <c:showVal val="0"/>
          <c:showCatName val="0"/>
          <c:showSerName val="0"/>
          <c:showPercent val="0"/>
          <c:showBubbleSize val="0"/>
        </c:dLbls>
        <c:gapWidth val="150"/>
        <c:axId val="118343168"/>
        <c:axId val="118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5-4F2C-B1E1-97A78EECDCDD}"/>
            </c:ext>
          </c:extLst>
        </c:ser>
        <c:dLbls>
          <c:showLegendKey val="0"/>
          <c:showVal val="0"/>
          <c:showCatName val="0"/>
          <c:showSerName val="0"/>
          <c:showPercent val="0"/>
          <c:showBubbleSize val="0"/>
        </c:dLbls>
        <c:marker val="1"/>
        <c:smooth val="0"/>
        <c:axId val="118343168"/>
        <c:axId val="118345088"/>
      </c:lineChart>
      <c:dateAx>
        <c:axId val="118343168"/>
        <c:scaling>
          <c:orientation val="minMax"/>
        </c:scaling>
        <c:delete val="1"/>
        <c:axPos val="b"/>
        <c:numFmt formatCode="ge" sourceLinked="1"/>
        <c:majorTickMark val="none"/>
        <c:minorTickMark val="none"/>
        <c:tickLblPos val="none"/>
        <c:crossAx val="118345088"/>
        <c:crosses val="autoZero"/>
        <c:auto val="1"/>
        <c:lblOffset val="100"/>
        <c:baseTimeUnit val="years"/>
      </c:dateAx>
      <c:valAx>
        <c:axId val="118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C-44FA-A275-8564DB107E7F}"/>
            </c:ext>
          </c:extLst>
        </c:ser>
        <c:dLbls>
          <c:showLegendKey val="0"/>
          <c:showVal val="0"/>
          <c:showCatName val="0"/>
          <c:showSerName val="0"/>
          <c:showPercent val="0"/>
          <c:showBubbleSize val="0"/>
        </c:dLbls>
        <c:gapWidth val="150"/>
        <c:axId val="118846592"/>
        <c:axId val="1188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C-44FA-A275-8564DB107E7F}"/>
            </c:ext>
          </c:extLst>
        </c:ser>
        <c:dLbls>
          <c:showLegendKey val="0"/>
          <c:showVal val="0"/>
          <c:showCatName val="0"/>
          <c:showSerName val="0"/>
          <c:showPercent val="0"/>
          <c:showBubbleSize val="0"/>
        </c:dLbls>
        <c:marker val="1"/>
        <c:smooth val="0"/>
        <c:axId val="118846592"/>
        <c:axId val="118848512"/>
      </c:lineChart>
      <c:dateAx>
        <c:axId val="118846592"/>
        <c:scaling>
          <c:orientation val="minMax"/>
        </c:scaling>
        <c:delete val="1"/>
        <c:axPos val="b"/>
        <c:numFmt formatCode="ge" sourceLinked="1"/>
        <c:majorTickMark val="none"/>
        <c:minorTickMark val="none"/>
        <c:tickLblPos val="none"/>
        <c:crossAx val="118848512"/>
        <c:crosses val="autoZero"/>
        <c:auto val="1"/>
        <c:lblOffset val="100"/>
        <c:baseTimeUnit val="years"/>
      </c:dateAx>
      <c:valAx>
        <c:axId val="1188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E-4996-AA54-FB639A2050F2}"/>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E-4996-AA54-FB639A2050F2}"/>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40-4AA7-A669-56CD52878D20}"/>
            </c:ext>
          </c:extLst>
        </c:ser>
        <c:dLbls>
          <c:showLegendKey val="0"/>
          <c:showVal val="0"/>
          <c:showCatName val="0"/>
          <c:showSerName val="0"/>
          <c:showPercent val="0"/>
          <c:showBubbleSize val="0"/>
        </c:dLbls>
        <c:gapWidth val="150"/>
        <c:axId val="118903552"/>
        <c:axId val="118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40-4AA7-A669-56CD52878D20}"/>
            </c:ext>
          </c:extLst>
        </c:ser>
        <c:dLbls>
          <c:showLegendKey val="0"/>
          <c:showVal val="0"/>
          <c:showCatName val="0"/>
          <c:showSerName val="0"/>
          <c:showPercent val="0"/>
          <c:showBubbleSize val="0"/>
        </c:dLbls>
        <c:marker val="1"/>
        <c:smooth val="0"/>
        <c:axId val="118903552"/>
        <c:axId val="118905472"/>
      </c:lineChart>
      <c:dateAx>
        <c:axId val="118903552"/>
        <c:scaling>
          <c:orientation val="minMax"/>
        </c:scaling>
        <c:delete val="1"/>
        <c:axPos val="b"/>
        <c:numFmt formatCode="ge" sourceLinked="1"/>
        <c:majorTickMark val="none"/>
        <c:minorTickMark val="none"/>
        <c:tickLblPos val="none"/>
        <c:crossAx val="118905472"/>
        <c:crosses val="autoZero"/>
        <c:auto val="1"/>
        <c:lblOffset val="100"/>
        <c:baseTimeUnit val="years"/>
      </c:dateAx>
      <c:valAx>
        <c:axId val="118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1366.54</c:v>
                </c:pt>
                <c:pt idx="1">
                  <c:v>1244.1300000000001</c:v>
                </c:pt>
                <c:pt idx="2">
                  <c:v>1089.04</c:v>
                </c:pt>
                <c:pt idx="3">
                  <c:v>915.32</c:v>
                </c:pt>
                <c:pt idx="4">
                  <c:v>888.21</c:v>
                </c:pt>
              </c:numCache>
            </c:numRef>
          </c:val>
          <c:extLst>
            <c:ext xmlns:c16="http://schemas.microsoft.com/office/drawing/2014/chart" uri="{C3380CC4-5D6E-409C-BE32-E72D297353CC}">
              <c16:uniqueId val="{00000000-A298-4652-BE1E-F6990A93BBFA}"/>
            </c:ext>
          </c:extLst>
        </c:ser>
        <c:dLbls>
          <c:showLegendKey val="0"/>
          <c:showVal val="0"/>
          <c:showCatName val="0"/>
          <c:showSerName val="0"/>
          <c:showPercent val="0"/>
          <c:showBubbleSize val="0"/>
        </c:dLbls>
        <c:gapWidth val="150"/>
        <c:axId val="119210368"/>
        <c:axId val="119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extLst>
            <c:ext xmlns:c16="http://schemas.microsoft.com/office/drawing/2014/chart" uri="{C3380CC4-5D6E-409C-BE32-E72D297353CC}">
              <c16:uniqueId val="{00000001-A298-4652-BE1E-F6990A93BBFA}"/>
            </c:ext>
          </c:extLst>
        </c:ser>
        <c:dLbls>
          <c:showLegendKey val="0"/>
          <c:showVal val="0"/>
          <c:showCatName val="0"/>
          <c:showSerName val="0"/>
          <c:showPercent val="0"/>
          <c:showBubbleSize val="0"/>
        </c:dLbls>
        <c:marker val="1"/>
        <c:smooth val="0"/>
        <c:axId val="119210368"/>
        <c:axId val="119212288"/>
      </c:lineChart>
      <c:dateAx>
        <c:axId val="119210368"/>
        <c:scaling>
          <c:orientation val="minMax"/>
        </c:scaling>
        <c:delete val="1"/>
        <c:axPos val="b"/>
        <c:numFmt formatCode="ge" sourceLinked="1"/>
        <c:majorTickMark val="none"/>
        <c:minorTickMark val="none"/>
        <c:tickLblPos val="none"/>
        <c:crossAx val="119212288"/>
        <c:crosses val="autoZero"/>
        <c:auto val="1"/>
        <c:lblOffset val="100"/>
        <c:baseTimeUnit val="years"/>
      </c:dateAx>
      <c:valAx>
        <c:axId val="119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60.23</c:v>
                </c:pt>
                <c:pt idx="1">
                  <c:v>60.42</c:v>
                </c:pt>
                <c:pt idx="2">
                  <c:v>61.92</c:v>
                </c:pt>
                <c:pt idx="3">
                  <c:v>62.34</c:v>
                </c:pt>
                <c:pt idx="4">
                  <c:v>62.39</c:v>
                </c:pt>
              </c:numCache>
            </c:numRef>
          </c:val>
          <c:extLst>
            <c:ext xmlns:c16="http://schemas.microsoft.com/office/drawing/2014/chart" uri="{C3380CC4-5D6E-409C-BE32-E72D297353CC}">
              <c16:uniqueId val="{00000000-E633-4CB3-9A13-8FCE3DF11262}"/>
            </c:ext>
          </c:extLst>
        </c:ser>
        <c:dLbls>
          <c:showLegendKey val="0"/>
          <c:showVal val="0"/>
          <c:showCatName val="0"/>
          <c:showSerName val="0"/>
          <c:showPercent val="0"/>
          <c:showBubbleSize val="0"/>
        </c:dLbls>
        <c:gapWidth val="150"/>
        <c:axId val="119271424"/>
        <c:axId val="11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extLst>
            <c:ext xmlns:c16="http://schemas.microsoft.com/office/drawing/2014/chart" uri="{C3380CC4-5D6E-409C-BE32-E72D297353CC}">
              <c16:uniqueId val="{00000001-E633-4CB3-9A13-8FCE3DF11262}"/>
            </c:ext>
          </c:extLst>
        </c:ser>
        <c:dLbls>
          <c:showLegendKey val="0"/>
          <c:showVal val="0"/>
          <c:showCatName val="0"/>
          <c:showSerName val="0"/>
          <c:showPercent val="0"/>
          <c:showBubbleSize val="0"/>
        </c:dLbls>
        <c:marker val="1"/>
        <c:smooth val="0"/>
        <c:axId val="119271424"/>
        <c:axId val="119273344"/>
      </c:lineChart>
      <c:dateAx>
        <c:axId val="119271424"/>
        <c:scaling>
          <c:orientation val="minMax"/>
        </c:scaling>
        <c:delete val="1"/>
        <c:axPos val="b"/>
        <c:numFmt formatCode="ge" sourceLinked="1"/>
        <c:majorTickMark val="none"/>
        <c:minorTickMark val="none"/>
        <c:tickLblPos val="none"/>
        <c:crossAx val="119273344"/>
        <c:crosses val="autoZero"/>
        <c:auto val="1"/>
        <c:lblOffset val="100"/>
        <c:baseTimeUnit val="years"/>
      </c:dateAx>
      <c:valAx>
        <c:axId val="11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156.97999999999999</c:v>
                </c:pt>
                <c:pt idx="1">
                  <c:v>156.29</c:v>
                </c:pt>
                <c:pt idx="2">
                  <c:v>156.24</c:v>
                </c:pt>
                <c:pt idx="3">
                  <c:v>155.82</c:v>
                </c:pt>
                <c:pt idx="4">
                  <c:v>155.65</c:v>
                </c:pt>
              </c:numCache>
            </c:numRef>
          </c:val>
          <c:extLst>
            <c:ext xmlns:c16="http://schemas.microsoft.com/office/drawing/2014/chart" uri="{C3380CC4-5D6E-409C-BE32-E72D297353CC}">
              <c16:uniqueId val="{00000000-70BE-4C58-9CA0-D9E5BCD86838}"/>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extLst>
            <c:ext xmlns:c16="http://schemas.microsoft.com/office/drawing/2014/chart" uri="{C3380CC4-5D6E-409C-BE32-E72D297353CC}">
              <c16:uniqueId val="{00000001-70BE-4C58-9CA0-D9E5BCD86838}"/>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安城市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186837</v>
      </c>
      <c r="AM8" s="67"/>
      <c r="AN8" s="67"/>
      <c r="AO8" s="67"/>
      <c r="AP8" s="67"/>
      <c r="AQ8" s="67"/>
      <c r="AR8" s="67"/>
      <c r="AS8" s="67"/>
      <c r="AT8" s="66">
        <f>データ!T6</f>
        <v>86.05</v>
      </c>
      <c r="AU8" s="66"/>
      <c r="AV8" s="66"/>
      <c r="AW8" s="66"/>
      <c r="AX8" s="66"/>
      <c r="AY8" s="66"/>
      <c r="AZ8" s="66"/>
      <c r="BA8" s="66"/>
      <c r="BB8" s="66">
        <f>データ!U6</f>
        <v>2171.2600000000002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6.32</v>
      </c>
      <c r="Q10" s="66"/>
      <c r="R10" s="66"/>
      <c r="S10" s="66"/>
      <c r="T10" s="66"/>
      <c r="U10" s="66"/>
      <c r="V10" s="66"/>
      <c r="W10" s="66">
        <f>データ!Q6</f>
        <v>96.69</v>
      </c>
      <c r="X10" s="66"/>
      <c r="Y10" s="66"/>
      <c r="Z10" s="66"/>
      <c r="AA10" s="66"/>
      <c r="AB10" s="66"/>
      <c r="AC10" s="66"/>
      <c r="AD10" s="67">
        <f>データ!R6</f>
        <v>1620</v>
      </c>
      <c r="AE10" s="67"/>
      <c r="AF10" s="67"/>
      <c r="AG10" s="67"/>
      <c r="AH10" s="67"/>
      <c r="AI10" s="67"/>
      <c r="AJ10" s="67"/>
      <c r="AK10" s="2"/>
      <c r="AL10" s="67">
        <f>データ!V6</f>
        <v>11838</v>
      </c>
      <c r="AM10" s="67"/>
      <c r="AN10" s="67"/>
      <c r="AO10" s="67"/>
      <c r="AP10" s="67"/>
      <c r="AQ10" s="67"/>
      <c r="AR10" s="67"/>
      <c r="AS10" s="67"/>
      <c r="AT10" s="66">
        <f>データ!W6</f>
        <v>3.25</v>
      </c>
      <c r="AU10" s="66"/>
      <c r="AV10" s="66"/>
      <c r="AW10" s="66"/>
      <c r="AX10" s="66"/>
      <c r="AY10" s="66"/>
      <c r="AZ10" s="66"/>
      <c r="BA10" s="66"/>
      <c r="BB10" s="66">
        <f>データ!X6</f>
        <v>3642.46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232122</v>
      </c>
      <c r="D6" s="33">
        <f t="shared" si="3"/>
        <v>47</v>
      </c>
      <c r="E6" s="33">
        <f t="shared" si="3"/>
        <v>17</v>
      </c>
      <c r="F6" s="33">
        <f t="shared" si="3"/>
        <v>4</v>
      </c>
      <c r="G6" s="33">
        <f t="shared" si="3"/>
        <v>0</v>
      </c>
      <c r="H6" s="33" t="str">
        <f t="shared" si="3"/>
        <v>愛知県　安城市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6.32</v>
      </c>
      <c r="Q6" s="34">
        <f t="shared" si="3"/>
        <v>96.69</v>
      </c>
      <c r="R6" s="34">
        <f t="shared" si="3"/>
        <v>1620</v>
      </c>
      <c r="S6" s="34">
        <f t="shared" si="3"/>
        <v>186837</v>
      </c>
      <c r="T6" s="34">
        <f t="shared" si="3"/>
        <v>86.05</v>
      </c>
      <c r="U6" s="34">
        <f t="shared" si="3"/>
        <v>2171.2600000000002</v>
      </c>
      <c r="V6" s="34">
        <f t="shared" si="3"/>
        <v>11838</v>
      </c>
      <c r="W6" s="34">
        <f t="shared" si="3"/>
        <v>3.25</v>
      </c>
      <c r="X6" s="34">
        <f t="shared" si="3"/>
        <v>3642.46</v>
      </c>
      <c r="Y6" s="35">
        <f>IF(Y7="",NA(),Y7)</f>
        <v>86.57</v>
      </c>
      <c r="Z6" s="35">
        <f t="shared" ref="Z6:AH6" si="4">IF(Z7="",NA(),Z7)</f>
        <v>85.23</v>
      </c>
      <c r="AA6" s="35">
        <f t="shared" si="4"/>
        <v>85.32</v>
      </c>
      <c r="AB6" s="35">
        <f t="shared" si="4"/>
        <v>88.25</v>
      </c>
      <c r="AC6" s="35">
        <f t="shared" si="4"/>
        <v>84.24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1366.54</v>
      </c>
      <c r="BG6" s="35">
        <f t="shared" ref="BG6:BO6" si="7">IF(BG7="",NA(),BG7)</f>
        <v>1244.1300000000001</v>
      </c>
      <c r="BH6" s="35">
        <f t="shared" si="7"/>
        <v>1089.04</v>
      </c>
      <c r="BI6" s="35">
        <f t="shared" si="7"/>
        <v>915.32</v>
      </c>
      <c r="BJ6" s="35">
        <f t="shared" si="7"/>
        <v>888.21</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60.23</v>
      </c>
      <c r="BR6" s="35">
        <f t="shared" ref="BR6:BZ6" si="8">IF(BR7="",NA(),BR7)</f>
        <v>60.42</v>
      </c>
      <c r="BS6" s="35">
        <f t="shared" si="8"/>
        <v>61.92</v>
      </c>
      <c r="BT6" s="35">
        <f t="shared" si="8"/>
        <v>62.34</v>
      </c>
      <c r="BU6" s="35">
        <f t="shared" si="8"/>
        <v>62.39</v>
      </c>
      <c r="BV6" s="35">
        <f t="shared" si="8"/>
        <v>51.73</v>
      </c>
      <c r="BW6" s="35">
        <f t="shared" si="8"/>
        <v>64.63</v>
      </c>
      <c r="BX6" s="35">
        <f t="shared" si="8"/>
        <v>66.56</v>
      </c>
      <c r="BY6" s="35">
        <f t="shared" si="8"/>
        <v>66.22</v>
      </c>
      <c r="BZ6" s="35">
        <f t="shared" si="8"/>
        <v>69.87</v>
      </c>
      <c r="CA6" s="34" t="str">
        <f>IF(CA7="","",IF(CA7="-","【-】","【"&amp;SUBSTITUTE(TEXT(CA7,"#,##0.00"),"-","△")&amp;"】"))</f>
        <v>【69.80】</v>
      </c>
      <c r="CB6" s="35">
        <f>IF(CB7="",NA(),CB7)</f>
        <v>156.97999999999999</v>
      </c>
      <c r="CC6" s="35">
        <f t="shared" ref="CC6:CK6" si="9">IF(CC7="",NA(),CC7)</f>
        <v>156.29</v>
      </c>
      <c r="CD6" s="35">
        <f t="shared" si="9"/>
        <v>156.24</v>
      </c>
      <c r="CE6" s="35">
        <f t="shared" si="9"/>
        <v>155.82</v>
      </c>
      <c r="CF6" s="35">
        <f t="shared" si="9"/>
        <v>155.65</v>
      </c>
      <c r="CG6" s="35">
        <f t="shared" si="9"/>
        <v>310.47000000000003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43.65</v>
      </c>
      <c r="CT6" s="35">
        <f t="shared" si="10"/>
        <v>43.58</v>
      </c>
      <c r="CU6" s="35">
        <f t="shared" si="10"/>
        <v>41.35</v>
      </c>
      <c r="CV6" s="35">
        <f t="shared" si="10"/>
        <v>42.9</v>
      </c>
      <c r="CW6" s="34" t="str">
        <f>IF(CW7="","",IF(CW7="-","【-】","【"&amp;SUBSTITUTE(TEXT(CW7,"#,##0.00"),"-","△")&amp;"】"))</f>
        <v>【42.17】</v>
      </c>
      <c r="CX6" s="35">
        <f>IF(CX7="",NA(),CX7)</f>
        <v>76.510000000000005</v>
      </c>
      <c r="CY6" s="35">
        <f t="shared" ref="CY6:DG6" si="11">IF(CY7="",NA(),CY7)</f>
        <v>77.510000000000005</v>
      </c>
      <c r="CZ6" s="35">
        <f t="shared" si="11"/>
        <v>79.900000000000006</v>
      </c>
      <c r="DA6" s="35">
        <f t="shared" si="11"/>
        <v>82.03</v>
      </c>
      <c r="DB6" s="35">
        <f t="shared" si="11"/>
        <v>81.84</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232122</v>
      </c>
      <c r="D7" s="37">
        <v>47</v>
      </c>
      <c r="E7" s="37">
        <v>17</v>
      </c>
      <c r="F7" s="37">
        <v>4</v>
      </c>
      <c r="G7" s="37">
        <v>0</v>
      </c>
      <c r="H7" s="37" t="s">
        <v>110</v>
      </c>
      <c r="I7" s="37" t="s">
        <v>111</v>
      </c>
      <c r="J7" s="37" t="s">
        <v>112</v>
      </c>
      <c r="K7" s="37" t="s">
        <v>113</v>
      </c>
      <c r="L7" s="37" t="s">
        <v>114</v>
      </c>
      <c r="M7" s="37"/>
      <c r="N7" s="38" t="s">
        <v>115</v>
      </c>
      <c r="O7" s="38" t="s">
        <v>116</v>
      </c>
      <c r="P7" s="38">
        <v>6.32</v>
      </c>
      <c r="Q7" s="38">
        <v>96.69</v>
      </c>
      <c r="R7" s="38">
        <v>1620</v>
      </c>
      <c r="S7" s="38">
        <v>186837</v>
      </c>
      <c r="T7" s="38">
        <v>86.05</v>
      </c>
      <c r="U7" s="38">
        <v>2171.2600000000002</v>
      </c>
      <c r="V7" s="38">
        <v>11838</v>
      </c>
      <c r="W7" s="38">
        <v>3.25</v>
      </c>
      <c r="X7" s="38">
        <v>3642.46</v>
      </c>
      <c r="Y7" s="38">
        <v>86.57</v>
      </c>
      <c r="Z7" s="38">
        <v>85.23</v>
      </c>
      <c r="AA7" s="38">
        <v>85.32</v>
      </c>
      <c r="AB7" s="38">
        <v>88.25</v>
      </c>
      <c r="AC7" s="38">
        <v>84.24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1366.54</v>
      </c>
      <c r="BG7" s="38">
        <v>1244.1300000000001</v>
      </c>
      <c r="BH7" s="38">
        <v>1089.04</v>
      </c>
      <c r="BI7" s="38">
        <v>915.32</v>
      </c>
      <c r="BJ7" s="38">
        <v>888.21</v>
      </c>
      <c r="BK7" s="38">
        <v>1716.82</v>
      </c>
      <c r="BL7" s="38">
        <v>1569.13</v>
      </c>
      <c r="BM7" s="38">
        <v>1436</v>
      </c>
      <c r="BN7" s="38">
        <v>1434.89</v>
      </c>
      <c r="BO7" s="38">
        <v>1298.9100000000001</v>
      </c>
      <c r="BP7" s="38">
        <v>1348.09</v>
      </c>
      <c r="BQ7" s="38">
        <v>60.23</v>
      </c>
      <c r="BR7" s="38">
        <v>60.42</v>
      </c>
      <c r="BS7" s="38">
        <v>61.92</v>
      </c>
      <c r="BT7" s="38">
        <v>62.34</v>
      </c>
      <c r="BU7" s="38">
        <v>62.39</v>
      </c>
      <c r="BV7" s="38">
        <v>51.73</v>
      </c>
      <c r="BW7" s="38">
        <v>64.63</v>
      </c>
      <c r="BX7" s="38">
        <v>66.56</v>
      </c>
      <c r="BY7" s="38">
        <v>66.22</v>
      </c>
      <c r="BZ7" s="38">
        <v>69.87</v>
      </c>
      <c r="CA7" s="38">
        <v>69.8</v>
      </c>
      <c r="CB7" s="38">
        <v>156.97999999999999</v>
      </c>
      <c r="CC7" s="38">
        <v>156.29</v>
      </c>
      <c r="CD7" s="38">
        <v>156.24</v>
      </c>
      <c r="CE7" s="38">
        <v>155.82</v>
      </c>
      <c r="CF7" s="38">
        <v>155.65</v>
      </c>
      <c r="CG7" s="38">
        <v>310.47000000000003</v>
      </c>
      <c r="CH7" s="38">
        <v>245.75</v>
      </c>
      <c r="CI7" s="38">
        <v>244.29</v>
      </c>
      <c r="CJ7" s="38">
        <v>246.72</v>
      </c>
      <c r="CK7" s="38">
        <v>234.96</v>
      </c>
      <c r="CL7" s="38">
        <v>232.54</v>
      </c>
      <c r="CM7" s="38" t="s">
        <v>115</v>
      </c>
      <c r="CN7" s="38" t="s">
        <v>115</v>
      </c>
      <c r="CO7" s="38" t="s">
        <v>115</v>
      </c>
      <c r="CP7" s="38" t="s">
        <v>115</v>
      </c>
      <c r="CQ7" s="38" t="s">
        <v>115</v>
      </c>
      <c r="CR7" s="38">
        <v>36.67</v>
      </c>
      <c r="CS7" s="38">
        <v>43.65</v>
      </c>
      <c r="CT7" s="38">
        <v>43.58</v>
      </c>
      <c r="CU7" s="38">
        <v>41.35</v>
      </c>
      <c r="CV7" s="38">
        <v>42.9</v>
      </c>
      <c r="CW7" s="38">
        <v>42.17</v>
      </c>
      <c r="CX7" s="38">
        <v>76.510000000000005</v>
      </c>
      <c r="CY7" s="38">
        <v>77.510000000000005</v>
      </c>
      <c r="CZ7" s="38">
        <v>79.900000000000006</v>
      </c>
      <c r="DA7" s="38">
        <v>82.03</v>
      </c>
      <c r="DB7" s="38">
        <v>81.84</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2018-01-31T10:45:01Z</cp:lastPrinted>
  <dcterms:created xsi:type="dcterms:W3CDTF">2017-12-25T02:20:04Z</dcterms:created>
  <dcterms:modified xsi:type="dcterms:W3CDTF">2018-02-23T05:08:05Z</dcterms:modified>
  <cp:category/>
</cp:coreProperties>
</file>