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<sst xmlns="http://schemas.openxmlformats.org/spreadsheetml/2006/main" count="240" uniqueCount="125">
  <si>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</si>
  <si>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</si>
  <si>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</si>
  <si>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</si>
  <si>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</si>
  <si>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</si>
  <si>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</si>
  <si>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</si>
  <si>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</si>
  <si>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</si>
  <si>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</si>
  <si>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</si>
  <si>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</si>
  <si>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</si>
  <si>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</si>
  <si>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</si>
  <si>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</si>
  <si>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</si>
  <si>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</si>
  <si>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</si>
  <si>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</si>
  <si>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</si>
  <si>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</si>
  <si>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</si>
  <si>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</si>
  <si>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</si>
  <si>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</si>
  <si>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</si>
  <si>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</si>
  <si>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</si>
  <si>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</si>
  <si>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</si>
  <si>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</si>
  <si>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</si>
  <si>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</si>
  <si>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</si>
  <si>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</si>
  <si>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</si>
  <si>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</si>
  <si>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</si>
  <si>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</si>
  <si>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</si>
  <si>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</si>
  <si>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</si>
  <si>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</si>
  <si>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</si>
  <si>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</si>
  <si>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</si>
  <si>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</si>
  <si>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</si>
  <si>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</si>
  <si>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</si>
  <si>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</si>
  <si>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</si>
  <si>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</si>
  <si>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</si>
  <si>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</si>
  <si>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</si>
  <si>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</si>
  <si>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</si>
  <si>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</si>
  <si>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</si>
  <si>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</si>
  <si>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</si>
  <si>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</si>
  <si>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</si>
  <si>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</si>
  <si>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</si>
  <si>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</si>
  <si>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</si>
  <si>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</si>
  <si>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</si>
  <si>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</si>
  <si>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</si>
  <si>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</si>
  <si>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</si>
  <si>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</si>
  <si>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</si>
  <si>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</si>
  <si>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</si>
  <si>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</si>
  <si>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</si>
  <si>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</si>
  <si>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</si>
  <si>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</si>
  <si>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</si>
  <si>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</si>
  <si>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</si>
  <si>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</si>
  <si>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</si>
  <si>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</si>
  <si>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</si>
  <si>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</si>
  <si>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</si>
  <si>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</si>
  <si>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</si>
  <si>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</si>
  <si>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</si>
  <si>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</si>
  <si>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</si>
  <si>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</si>
  <si>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</si>
  <si>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</si>
  <si>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</si>
  <si>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</si>
  <si>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</si>
  <si>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</si>
  <si>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</si>
  <si>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</si>
  <si>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安城市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</si>
  <si>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</si>
  <si>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</si>
  <si>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</si>
  <si>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</si>
  <si>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</si>
  <si>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</si>
  <si>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</si>
  <si>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</si>
  <si>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</si>
  <si>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</si>
  <si>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</si>
  <si>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</si>
  <si>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類似団体と比べて、経費回収率や施設利用率が高く、汚水処理原価は低いため、比較的、効率的な汚水処理が行われていると言えます。
　現在、さらなる汚水処理の効率化を図るため、将来的に農業集落排水を公共下水道に接続することを検討しています。
　また、本市は平成３１年度に企業会計への移行を予定しています。企業会計への移行後、資産の状況及び経営状態を明確化し、経営改善を図るため、平成３２年度に経営戦略を策定します。
</t>
    <rPh sb="37" eb="40">
      <t>ヒカクテキ</t>
    </rPh>
    <rPh sb="181" eb="182">
      <t>ハカ</t>
    </rPh>
    <phoneticPr fontId="4"/>
  </si>
  <si>
    <t>　本市の農業集落排水事業は、平成１１年度から供用を開始しており、平成２８年度末で１８年を経過しています。
　耐用年数(５０年)を経過した管渠はないため、②管渠老朽化率は該当ありません。
　併せて、現在まで、管渠の耐震化などの改良工事を行っていないため、③管渠改善率は該当ありません。</t>
    <rPh sb="18" eb="20">
      <t>ネンド</t>
    </rPh>
    <rPh sb="22" eb="24">
      <t>キョウヨウ</t>
    </rPh>
    <rPh sb="25" eb="27">
      <t>カイシ</t>
    </rPh>
    <rPh sb="36" eb="38">
      <t>ネンド</t>
    </rPh>
    <rPh sb="38" eb="39">
      <t>マツ</t>
    </rPh>
    <rPh sb="44" eb="46">
      <t>ケイカ</t>
    </rPh>
    <rPh sb="54" eb="56">
      <t>タイヨウ</t>
    </rPh>
    <rPh sb="56" eb="58">
      <t>ネンスウ</t>
    </rPh>
    <rPh sb="61" eb="62">
      <t>ネン</t>
    </rPh>
    <rPh sb="64" eb="66">
      <t>ケイカ</t>
    </rPh>
    <rPh sb="68" eb="70">
      <t>カンキョ</t>
    </rPh>
    <rPh sb="77" eb="79">
      <t>カンキョ</t>
    </rPh>
    <rPh sb="79" eb="82">
      <t>ロウキュウカ</t>
    </rPh>
    <rPh sb="82" eb="83">
      <t>リツ</t>
    </rPh>
    <rPh sb="84" eb="86">
      <t>ガイトウ</t>
    </rPh>
    <rPh sb="94" eb="95">
      <t>アワ</t>
    </rPh>
    <rPh sb="98" eb="100">
      <t>ゲンザイ</t>
    </rPh>
    <rPh sb="106" eb="108">
      <t>タイシン</t>
    </rPh>
    <rPh sb="108" eb="109">
      <t>カ</t>
    </rPh>
    <rPh sb="127" eb="129">
      <t>カンキョ</t>
    </rPh>
    <rPh sb="129" eb="131">
      <t>カイゼン</t>
    </rPh>
    <rPh sb="131" eb="132">
      <t>リツ</t>
    </rPh>
    <phoneticPr fontId="4"/>
  </si>
  <si>
    <t>【健全性について】
　平成２８年度における①収益的収支比率は、100％となっています。これは、農業集落排水事業の管渠整備は終了しており、収益的支出である維持管理が主な事業となっているためです。⑤経費回収率は、61.90％となっています。これは、使用料だけでは汚水処理費を賄えていない状況であることを示しています。⑤経費回収率は、全国平均や類似団体平均値よりもやや高くなっていますが、処理場の老朽化に伴う維持管理費の増加により、年々低下しています。
　④企業債残高対事業規模比率は、類似団体平均値よりも低く、年々減少し、近年は0％となっています。これは、農業集落排水事業は、管渠整備が終了し、新規の借入れがないため、企業債の残高が減少していることによるものです。
【効率性について】
　⑥汚水処理原価は、類似団体平均値よりもかなり低くなっています。また、⑦施設利用率は、類似団体平均値より高くなっています。このことは、本市の農業集落排水事業が、類似団体と比べて、効率的に汚水処理を行っていることを示しています。
　⑧水洗化率は、100％近くを維持しており、類似団体平均値よりも高くなっています。これは、接続促進の取組みなどによるものと考えられます。</t>
    <rPh sb="68" eb="71">
      <t>シュウエキテキ</t>
    </rPh>
    <rPh sb="71" eb="73">
      <t>シシュツ</t>
    </rPh>
    <rPh sb="76" eb="78">
      <t>イジ</t>
    </rPh>
    <rPh sb="78" eb="80">
      <t>カンリ</t>
    </rPh>
    <rPh sb="81" eb="82">
      <t>オモ</t>
    </rPh>
    <rPh sb="83" eb="85">
      <t>ジギョウ</t>
    </rPh>
    <rPh sb="164" eb="166">
      <t>ゼンコク</t>
    </rPh>
    <rPh sb="166" eb="168">
      <t>ヘイキン</t>
    </rPh>
    <rPh sb="191" eb="194">
      <t>ショリジョウ</t>
    </rPh>
    <rPh sb="195" eb="198">
      <t>ロウキュウカ</t>
    </rPh>
    <rPh sb="199" eb="200">
      <t>トモナ</t>
    </rPh>
    <rPh sb="201" eb="203">
      <t>イジ</t>
    </rPh>
    <rPh sb="203" eb="206">
      <t>カンリヒ</t>
    </rPh>
    <rPh sb="207" eb="209">
      <t>ゾウカ</t>
    </rPh>
    <rPh sb="213" eb="215">
      <t>ネンネン</t>
    </rPh>
    <rPh sb="215" eb="217">
      <t>テイカ</t>
    </rPh>
    <rPh sb="253" eb="255">
      <t>ネンネン</t>
    </rPh>
    <rPh sb="255" eb="257">
      <t>ゲンショウ</t>
    </rPh>
    <rPh sb="259" eb="261">
      <t>キンネン</t>
    </rPh>
    <rPh sb="295" eb="297">
      <t>シンキ</t>
    </rPh>
    <rPh sb="298" eb="300">
      <t>カリイ</t>
    </rPh>
    <rPh sb="307" eb="309">
      <t>キギョウ</t>
    </rPh>
    <rPh sb="309" eb="310">
      <t>サイ</t>
    </rPh>
    <rPh sb="311" eb="313">
      <t>ザンダカ</t>
    </rPh>
    <rPh sb="314" eb="31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</si>
</sst>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AF-4563-8854-52DD6067FE80}"/>
            </c:ext>
          </c:extLst>
        </c:ser>
        <c:dLbls>
          <c:showLegendKey val="0"/>
          <c:showVal val="0"/>
          <c:showCatName val="0"/>
          <c:showSerName val="0"/>
          <c:showPercent val="0"/>
          <c:showBubbleSize val="0"/>
        </c:dLbls>
        <c:gapWidth val="150"/>
        <c:axId val="100182272"/>
        <c:axId val="100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extLst>
            <c:ext xmlns:c16="http://schemas.microsoft.com/office/drawing/2014/chart" uri="{C3380CC4-5D6E-409C-BE32-E72D297353CC}">
              <c16:uniqueId val="{00000001-16AF-4563-8854-52DD6067FE80}"/>
            </c:ext>
          </c:extLst>
        </c:ser>
        <c:dLbls>
          <c:showLegendKey val="0"/>
          <c:showVal val="0"/>
          <c:showCatName val="0"/>
          <c:showSerName val="0"/>
          <c:showPercent val="0"/>
          <c:showBubbleSize val="0"/>
        </c:dLbls>
        <c:marker val="1"/>
        <c:smooth val="0"/>
        <c:axId val="100182272"/>
        <c:axId val="100233600"/>
      </c:lineChart>
      <c:dateAx>
        <c:axId val="100182272"/>
        <c:scaling>
          <c:orientation val="minMax"/>
        </c:scaling>
        <c:delete val="1"/>
        <c:axPos val="b"/>
        <c:numFmt formatCode="ge" sourceLinked="1"/>
        <c:majorTickMark val="none"/>
        <c:minorTickMark val="none"/>
        <c:tickLblPos val="none"/>
        <c:crossAx val="100233600"/>
        <c:crosses val="autoZero"/>
        <c:auto val="1"/>
        <c:lblOffset val="100"/>
        <c:baseTimeUnit val="years"/>
      </c:dateAx>
      <c:valAx>
        <c:axId val="100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73.47</c:v>
                </c:pt>
                <c:pt idx="1">
                  <c:v>76.25</c:v>
                </c:pt>
                <c:pt idx="2">
                  <c:v>77.64</c:v>
                </c:pt>
                <c:pt idx="3">
                  <c:v>78.06</c:v>
                </c:pt>
                <c:pt idx="4">
                  <c:v>78.33</c:v>
                </c:pt>
              </c:numCache>
            </c:numRef>
          </c:val>
          <c:extLst>
            <c:ext xmlns:c16="http://schemas.microsoft.com/office/drawing/2014/chart" uri="{C3380CC4-5D6E-409C-BE32-E72D297353CC}">
              <c16:uniqueId val="{00000000-0EA6-4D78-9E51-FC9C88BF6771}"/>
            </c:ext>
          </c:extLst>
        </c:ser>
        <c:dLbls>
          <c:showLegendKey val="0"/>
          <c:showVal val="0"/>
          <c:showCatName val="0"/>
          <c:showSerName val="0"/>
          <c:showPercent val="0"/>
          <c:showBubbleSize val="0"/>
        </c:dLbls>
        <c:gapWidth val="150"/>
        <c:axId val="118865280"/>
        <c:axId val="1188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extLst>
            <c:ext xmlns:c16="http://schemas.microsoft.com/office/drawing/2014/chart" uri="{C3380CC4-5D6E-409C-BE32-E72D297353CC}">
              <c16:uniqueId val="{00000001-0EA6-4D78-9E51-FC9C88BF6771}"/>
            </c:ext>
          </c:extLst>
        </c:ser>
        <c:dLbls>
          <c:showLegendKey val="0"/>
          <c:showVal val="0"/>
          <c:showCatName val="0"/>
          <c:showSerName val="0"/>
          <c:showPercent val="0"/>
          <c:showBubbleSize val="0"/>
        </c:dLbls>
        <c:marker val="1"/>
        <c:smooth val="0"/>
        <c:axId val="118865280"/>
        <c:axId val="118867456"/>
      </c:lineChart>
      <c:dateAx>
        <c:axId val="118865280"/>
        <c:scaling>
          <c:orientation val="minMax"/>
        </c:scaling>
        <c:delete val="1"/>
        <c:axPos val="b"/>
        <c:numFmt formatCode="ge" sourceLinked="1"/>
        <c:majorTickMark val="none"/>
        <c:minorTickMark val="none"/>
        <c:tickLblPos val="none"/>
        <c:crossAx val="118867456"/>
        <c:crosses val="autoZero"/>
        <c:auto val="1"/>
        <c:lblOffset val="100"/>
        <c:baseTimeUnit val="years"/>
      </c:dateAx>
      <c:valAx>
        <c:axId val="1188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98.95</c:v>
                </c:pt>
                <c:pt idx="1">
                  <c:v>98.94</c:v>
                </c:pt>
                <c:pt idx="2">
                  <c:v>98.93</c:v>
                </c:pt>
                <c:pt idx="3">
                  <c:v>98.97</c:v>
                </c:pt>
                <c:pt idx="4">
                  <c:v>98.96</c:v>
                </c:pt>
              </c:numCache>
            </c:numRef>
          </c:val>
          <c:extLst>
            <c:ext xmlns:c16="http://schemas.microsoft.com/office/drawing/2014/chart" uri="{C3380CC4-5D6E-409C-BE32-E72D297353CC}">
              <c16:uniqueId val="{00000000-E191-4C47-A704-00784FBD6658}"/>
            </c:ext>
          </c:extLst>
        </c:ser>
        <c:dLbls>
          <c:showLegendKey val="0"/>
          <c:showVal val="0"/>
          <c:showCatName val="0"/>
          <c:showSerName val="0"/>
          <c:showPercent val="0"/>
          <c:showBubbleSize val="0"/>
        </c:dLbls>
        <c:gapWidth val="150"/>
        <c:axId val="118901760"/>
        <c:axId val="1189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extLst>
            <c:ext xmlns:c16="http://schemas.microsoft.com/office/drawing/2014/chart" uri="{C3380CC4-5D6E-409C-BE32-E72D297353CC}">
              <c16:uniqueId val="{00000001-E191-4C47-A704-00784FBD6658}"/>
            </c:ext>
          </c:extLst>
        </c:ser>
        <c:dLbls>
          <c:showLegendKey val="0"/>
          <c:showVal val="0"/>
          <c:showCatName val="0"/>
          <c:showSerName val="0"/>
          <c:showPercent val="0"/>
          <c:showBubbleSize val="0"/>
        </c:dLbls>
        <c:marker val="1"/>
        <c:smooth val="0"/>
        <c:axId val="118901760"/>
        <c:axId val="118903936"/>
      </c:lineChart>
      <c:dateAx>
        <c:axId val="118901760"/>
        <c:scaling>
          <c:orientation val="minMax"/>
        </c:scaling>
        <c:delete val="1"/>
        <c:axPos val="b"/>
        <c:numFmt formatCode="ge" sourceLinked="1"/>
        <c:majorTickMark val="none"/>
        <c:minorTickMark val="none"/>
        <c:tickLblPos val="none"/>
        <c:crossAx val="118903936"/>
        <c:crosses val="autoZero"/>
        <c:auto val="1"/>
        <c:lblOffset val="100"/>
        <c:baseTimeUnit val="years"/>
      </c:dateAx>
      <c:valAx>
        <c:axId val="1189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90.83</c:v>
                </c:pt>
                <c:pt idx="1">
                  <c:v>92.26</c:v>
                </c:pt>
                <c:pt idx="2">
                  <c:v>98.91</c:v>
                </c:pt>
                <c:pt idx="3">
                  <c:v>100</c:v>
                </c:pt>
                <c:pt idx="4">
                  <c:v>100</c:v>
                </c:pt>
              </c:numCache>
            </c:numRef>
          </c:val>
          <c:extLst>
            <c:ext xmlns:c16="http://schemas.microsoft.com/office/drawing/2014/chart" uri="{C3380CC4-5D6E-409C-BE32-E72D297353CC}">
              <c16:uniqueId val="{00000000-77ED-4FB6-9AE8-E5482AE96609}"/>
            </c:ext>
          </c:extLst>
        </c:ser>
        <c:dLbls>
          <c:showLegendKey val="0"/>
          <c:showVal val="0"/>
          <c:showCatName val="0"/>
          <c:showSerName val="0"/>
          <c:showPercent val="0"/>
          <c:showBubbleSize val="0"/>
        </c:dLbls>
        <c:gapWidth val="150"/>
        <c:axId val="92137344"/>
        <c:axId val="1002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ED-4FB6-9AE8-E5482AE96609}"/>
            </c:ext>
          </c:extLst>
        </c:ser>
        <c:dLbls>
          <c:showLegendKey val="0"/>
          <c:showVal val="0"/>
          <c:showCatName val="0"/>
          <c:showSerName val="0"/>
          <c:showPercent val="0"/>
          <c:showBubbleSize val="0"/>
        </c:dLbls>
        <c:marker val="1"/>
        <c:smooth val="0"/>
        <c:axId val="92137344"/>
        <c:axId val="100245504"/>
      </c:lineChart>
      <c:dateAx>
        <c:axId val="92137344"/>
        <c:scaling>
          <c:orientation val="minMax"/>
        </c:scaling>
        <c:delete val="1"/>
        <c:axPos val="b"/>
        <c:numFmt formatCode="ge" sourceLinked="1"/>
        <c:majorTickMark val="none"/>
        <c:minorTickMark val="none"/>
        <c:tickLblPos val="none"/>
        <c:crossAx val="100245504"/>
        <c:crosses val="autoZero"/>
        <c:auto val="1"/>
        <c:lblOffset val="100"/>
        <c:baseTimeUnit val="years"/>
      </c:dateAx>
      <c:valAx>
        <c:axId val="1002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10-455E-92D9-53F692D37E9C}"/>
            </c:ext>
          </c:extLst>
        </c:ser>
        <c:dLbls>
          <c:showLegendKey val="0"/>
          <c:showVal val="0"/>
          <c:showCatName val="0"/>
          <c:showSerName val="0"/>
          <c:showPercent val="0"/>
          <c:showBubbleSize val="0"/>
        </c:dLbls>
        <c:gapWidth val="150"/>
        <c:axId val="100267520"/>
        <c:axId val="1002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10-455E-92D9-53F692D37E9C}"/>
            </c:ext>
          </c:extLst>
        </c:ser>
        <c:dLbls>
          <c:showLegendKey val="0"/>
          <c:showVal val="0"/>
          <c:showCatName val="0"/>
          <c:showSerName val="0"/>
          <c:showPercent val="0"/>
          <c:showBubbleSize val="0"/>
        </c:dLbls>
        <c:marker val="1"/>
        <c:smooth val="0"/>
        <c:axId val="100267520"/>
        <c:axId val="100269440"/>
      </c:lineChart>
      <c:dateAx>
        <c:axId val="100267520"/>
        <c:scaling>
          <c:orientation val="minMax"/>
        </c:scaling>
        <c:delete val="1"/>
        <c:axPos val="b"/>
        <c:numFmt formatCode="ge" sourceLinked="1"/>
        <c:majorTickMark val="none"/>
        <c:minorTickMark val="none"/>
        <c:tickLblPos val="none"/>
        <c:crossAx val="100269440"/>
        <c:crosses val="autoZero"/>
        <c:auto val="1"/>
        <c:lblOffset val="100"/>
        <c:baseTimeUnit val="years"/>
      </c:dateAx>
      <c:valAx>
        <c:axId val="1002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FD-43C1-9F92-E7EBEC8C3926}"/>
            </c:ext>
          </c:extLst>
        </c:ser>
        <c:dLbls>
          <c:showLegendKey val="0"/>
          <c:showVal val="0"/>
          <c:showCatName val="0"/>
          <c:showSerName val="0"/>
          <c:showPercent val="0"/>
          <c:showBubbleSize val="0"/>
        </c:dLbls>
        <c:gapWidth val="150"/>
        <c:axId val="100332672"/>
        <c:axId val="100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FD-43C1-9F92-E7EBEC8C3926}"/>
            </c:ext>
          </c:extLst>
        </c:ser>
        <c:dLbls>
          <c:showLegendKey val="0"/>
          <c:showVal val="0"/>
          <c:showCatName val="0"/>
          <c:showSerName val="0"/>
          <c:showPercent val="0"/>
          <c:showBubbleSize val="0"/>
        </c:dLbls>
        <c:marker val="1"/>
        <c:smooth val="0"/>
        <c:axId val="100332672"/>
        <c:axId val="100334592"/>
      </c:lineChart>
      <c:dateAx>
        <c:axId val="100332672"/>
        <c:scaling>
          <c:orientation val="minMax"/>
        </c:scaling>
        <c:delete val="1"/>
        <c:axPos val="b"/>
        <c:numFmt formatCode="ge" sourceLinked="1"/>
        <c:majorTickMark val="none"/>
        <c:minorTickMark val="none"/>
        <c:tickLblPos val="none"/>
        <c:crossAx val="100334592"/>
        <c:crosses val="autoZero"/>
        <c:auto val="1"/>
        <c:lblOffset val="100"/>
        <c:baseTimeUnit val="years"/>
      </c:dateAx>
      <c:valAx>
        <c:axId val="100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20-4357-A368-97772092962A}"/>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20-4357-A368-97772092962A}"/>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24-406A-8A41-7B8860072782}"/>
            </c:ext>
          </c:extLst>
        </c:ser>
        <c:dLbls>
          <c:showLegendKey val="0"/>
          <c:showVal val="0"/>
          <c:showCatName val="0"/>
          <c:showSerName val="0"/>
          <c:showPercent val="0"/>
          <c:showBubbleSize val="0"/>
        </c:dLbls>
        <c:gapWidth val="150"/>
        <c:axId val="118334208"/>
        <c:axId val="1183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4-406A-8A41-7B8860072782}"/>
            </c:ext>
          </c:extLst>
        </c:ser>
        <c:dLbls>
          <c:showLegendKey val="0"/>
          <c:showVal val="0"/>
          <c:showCatName val="0"/>
          <c:showSerName val="0"/>
          <c:showPercent val="0"/>
          <c:showBubbleSize val="0"/>
        </c:dLbls>
        <c:marker val="1"/>
        <c:smooth val="0"/>
        <c:axId val="118334208"/>
        <c:axId val="118336128"/>
      </c:lineChart>
      <c:dateAx>
        <c:axId val="118334208"/>
        <c:scaling>
          <c:orientation val="minMax"/>
        </c:scaling>
        <c:delete val="1"/>
        <c:axPos val="b"/>
        <c:numFmt formatCode="ge" sourceLinked="1"/>
        <c:majorTickMark val="none"/>
        <c:minorTickMark val="none"/>
        <c:tickLblPos val="none"/>
        <c:crossAx val="118336128"/>
        <c:crosses val="autoZero"/>
        <c:auto val="1"/>
        <c:lblOffset val="100"/>
        <c:baseTimeUnit val="years"/>
      </c:dateAx>
      <c:valAx>
        <c:axId val="1183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225.59</c:v>
                </c:pt>
                <c:pt idx="1">
                  <c:v>178.79</c:v>
                </c:pt>
                <c:pt idx="2">
                  <c:v>24.13</c:v>
                </c:pt>
                <c:pt idx="3" formatCode="#,##0.00;&quot;△&quot;#,##0.00">
                  <c:v>0</c:v>
                </c:pt>
                <c:pt idx="4" formatCode="#,##0.00;&quot;△&quot;#,##0.00">
                  <c:v>0</c:v>
                </c:pt>
              </c:numCache>
            </c:numRef>
          </c:val>
          <c:extLst>
            <c:ext xmlns:c16="http://schemas.microsoft.com/office/drawing/2014/chart" uri="{C3380CC4-5D6E-409C-BE32-E72D297353CC}">
              <c16:uniqueId val="{00000000-9FB8-45C9-8540-94D03ADE3355}"/>
            </c:ext>
          </c:extLst>
        </c:ser>
        <c:dLbls>
          <c:showLegendKey val="0"/>
          <c:showVal val="0"/>
          <c:showCatName val="0"/>
          <c:showSerName val="0"/>
          <c:showPercent val="0"/>
          <c:showBubbleSize val="0"/>
        </c:dLbls>
        <c:gapWidth val="150"/>
        <c:axId val="118694272"/>
        <c:axId val="1186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extLst>
            <c:ext xmlns:c16="http://schemas.microsoft.com/office/drawing/2014/chart" uri="{C3380CC4-5D6E-409C-BE32-E72D297353CC}">
              <c16:uniqueId val="{00000001-9FB8-45C9-8540-94D03ADE3355}"/>
            </c:ext>
          </c:extLst>
        </c:ser>
        <c:dLbls>
          <c:showLegendKey val="0"/>
          <c:showVal val="0"/>
          <c:showCatName val="0"/>
          <c:showSerName val="0"/>
          <c:showPercent val="0"/>
          <c:showBubbleSize val="0"/>
        </c:dLbls>
        <c:marker val="1"/>
        <c:smooth val="0"/>
        <c:axId val="118694272"/>
        <c:axId val="118696192"/>
      </c:lineChart>
      <c:dateAx>
        <c:axId val="118694272"/>
        <c:scaling>
          <c:orientation val="minMax"/>
        </c:scaling>
        <c:delete val="1"/>
        <c:axPos val="b"/>
        <c:numFmt formatCode="ge" sourceLinked="1"/>
        <c:majorTickMark val="none"/>
        <c:minorTickMark val="none"/>
        <c:tickLblPos val="none"/>
        <c:crossAx val="118696192"/>
        <c:crosses val="autoZero"/>
        <c:auto val="1"/>
        <c:lblOffset val="100"/>
        <c:baseTimeUnit val="years"/>
      </c:dateAx>
      <c:valAx>
        <c:axId val="1186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73.040000000000006</c:v>
                </c:pt>
                <c:pt idx="1">
                  <c:v>72.8</c:v>
                </c:pt>
                <c:pt idx="2">
                  <c:v>74.81</c:v>
                </c:pt>
                <c:pt idx="3">
                  <c:v>64.45</c:v>
                </c:pt>
                <c:pt idx="4">
                  <c:v>61.9</c:v>
                </c:pt>
              </c:numCache>
            </c:numRef>
          </c:val>
          <c:extLst>
            <c:ext xmlns:c16="http://schemas.microsoft.com/office/drawing/2014/chart" uri="{C3380CC4-5D6E-409C-BE32-E72D297353CC}">
              <c16:uniqueId val="{00000000-7BDE-4810-90CB-AA1D3CBE4D80}"/>
            </c:ext>
          </c:extLst>
        </c:ser>
        <c:dLbls>
          <c:showLegendKey val="0"/>
          <c:showVal val="0"/>
          <c:showCatName val="0"/>
          <c:showSerName val="0"/>
          <c:showPercent val="0"/>
          <c:showBubbleSize val="0"/>
        </c:dLbls>
        <c:gapWidth val="150"/>
        <c:axId val="118743040"/>
        <c:axId val="1187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extLst>
            <c:ext xmlns:c16="http://schemas.microsoft.com/office/drawing/2014/chart" uri="{C3380CC4-5D6E-409C-BE32-E72D297353CC}">
              <c16:uniqueId val="{00000001-7BDE-4810-90CB-AA1D3CBE4D80}"/>
            </c:ext>
          </c:extLst>
        </c:ser>
        <c:dLbls>
          <c:showLegendKey val="0"/>
          <c:showVal val="0"/>
          <c:showCatName val="0"/>
          <c:showSerName val="0"/>
          <c:showPercent val="0"/>
          <c:showBubbleSize val="0"/>
        </c:dLbls>
        <c:marker val="1"/>
        <c:smooth val="0"/>
        <c:axId val="118743040"/>
        <c:axId val="118744960"/>
      </c:lineChart>
      <c:dateAx>
        <c:axId val="118743040"/>
        <c:scaling>
          <c:orientation val="minMax"/>
        </c:scaling>
        <c:delete val="1"/>
        <c:axPos val="b"/>
        <c:numFmt formatCode="ge" sourceLinked="1"/>
        <c:majorTickMark val="none"/>
        <c:minorTickMark val="none"/>
        <c:tickLblPos val="none"/>
        <c:crossAx val="118744960"/>
        <c:crosses val="autoZero"/>
        <c:auto val="1"/>
        <c:lblOffset val="100"/>
        <c:baseTimeUnit val="years"/>
      </c:dateAx>
      <c:valAx>
        <c:axId val="118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149.29</c:v>
                </c:pt>
                <c:pt idx="1">
                  <c:v>150.91999999999999</c:v>
                </c:pt>
                <c:pt idx="2">
                  <c:v>150.9</c:v>
                </c:pt>
                <c:pt idx="3">
                  <c:v>174.32</c:v>
                </c:pt>
                <c:pt idx="4">
                  <c:v>182.39</c:v>
                </c:pt>
              </c:numCache>
            </c:numRef>
          </c:val>
          <c:extLst>
            <c:ext xmlns:c16="http://schemas.microsoft.com/office/drawing/2014/chart" uri="{C3380CC4-5D6E-409C-BE32-E72D297353CC}">
              <c16:uniqueId val="{00000000-1557-4AF9-A753-69AD006F0E62}"/>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extLst>
            <c:ext xmlns:c16="http://schemas.microsoft.com/office/drawing/2014/chart" uri="{C3380CC4-5D6E-409C-BE32-E72D297353CC}">
              <c16:uniqueId val="{00000001-1557-4AF9-A753-69AD006F0E62}"/>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安城市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186837</v>
      </c>
      <c r="AM8" s="67"/>
      <c r="AN8" s="67"/>
      <c r="AO8" s="67"/>
      <c r="AP8" s="67"/>
      <c r="AQ8" s="67"/>
      <c r="AR8" s="67"/>
      <c r="AS8" s="67"/>
      <c r="AT8" s="66">
        <f>データ!T6</f>
        <v>86.05</v>
      </c>
      <c r="AU8" s="66"/>
      <c r="AV8" s="66"/>
      <c r="AW8" s="66"/>
      <c r="AX8" s="66"/>
      <c r="AY8" s="66"/>
      <c r="AZ8" s="66"/>
      <c r="BA8" s="66"/>
      <c r="BB8" s="66">
        <f>データ!U6</f>
        <v>2171.2600000000002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1.03</v>
      </c>
      <c r="Q10" s="66"/>
      <c r="R10" s="66"/>
      <c r="S10" s="66"/>
      <c r="T10" s="66"/>
      <c r="U10" s="66"/>
      <c r="V10" s="66"/>
      <c r="W10" s="66">
        <f>データ!Q6</f>
        <v>98.03</v>
      </c>
      <c r="X10" s="66"/>
      <c r="Y10" s="66"/>
      <c r="Z10" s="66"/>
      <c r="AA10" s="66"/>
      <c r="AB10" s="66"/>
      <c r="AC10" s="66"/>
      <c r="AD10" s="67">
        <f>データ!R6</f>
        <v>1620</v>
      </c>
      <c r="AE10" s="67"/>
      <c r="AF10" s="67"/>
      <c r="AG10" s="67"/>
      <c r="AH10" s="67"/>
      <c r="AI10" s="67"/>
      <c r="AJ10" s="67"/>
      <c r="AK10" s="2"/>
      <c r="AL10" s="67">
        <f>データ!V6</f>
        <v>1930</v>
      </c>
      <c r="AM10" s="67"/>
      <c r="AN10" s="67"/>
      <c r="AO10" s="67"/>
      <c r="AP10" s="67"/>
      <c r="AQ10" s="67"/>
      <c r="AR10" s="67"/>
      <c r="AS10" s="67"/>
      <c r="AT10" s="66">
        <f>データ!W6</f>
        <v>0.52</v>
      </c>
      <c r="AU10" s="66"/>
      <c r="AV10" s="66"/>
      <c r="AW10" s="66"/>
      <c r="AX10" s="66"/>
      <c r="AY10" s="66"/>
      <c r="AZ10" s="66"/>
      <c r="BA10" s="66"/>
      <c r="BB10" s="66">
        <f>データ!X6</f>
        <v>3711.54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232122</v>
      </c>
      <c r="D6" s="33">
        <f t="shared" si="3"/>
        <v>47</v>
      </c>
      <c r="E6" s="33">
        <f t="shared" si="3"/>
        <v>17</v>
      </c>
      <c r="F6" s="33">
        <f t="shared" si="3"/>
        <v>5</v>
      </c>
      <c r="G6" s="33">
        <f t="shared" si="3"/>
        <v>0</v>
      </c>
      <c r="H6" s="33" t="str">
        <f t="shared" si="3"/>
        <v>愛知県　安城市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1.03</v>
      </c>
      <c r="Q6" s="34">
        <f t="shared" si="3"/>
        <v>98.03</v>
      </c>
      <c r="R6" s="34">
        <f t="shared" si="3"/>
        <v>1620</v>
      </c>
      <c r="S6" s="34">
        <f t="shared" si="3"/>
        <v>186837</v>
      </c>
      <c r="T6" s="34">
        <f t="shared" si="3"/>
        <v>86.05</v>
      </c>
      <c r="U6" s="34">
        <f t="shared" si="3"/>
        <v>2171.2600000000002</v>
      </c>
      <c r="V6" s="34">
        <f t="shared" si="3"/>
        <v>1930</v>
      </c>
      <c r="W6" s="34">
        <f t="shared" si="3"/>
        <v>0.52</v>
      </c>
      <c r="X6" s="34">
        <f t="shared" si="3"/>
        <v>3711.54</v>
      </c>
      <c r="Y6" s="35">
        <f>IF(Y7="",NA(),Y7)</f>
        <v>90.83</v>
      </c>
      <c r="Z6" s="35">
        <f t="shared" ref="Z6:AH6" si="4">IF(Z7="",NA(),Z7)</f>
        <v>92.26</v>
      </c>
      <c r="AA6" s="35">
        <f t="shared" si="4"/>
        <v>98.91</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225.59</v>
      </c>
      <c r="BG6" s="35">
        <f t="shared" ref="BG6:BO6" si="7">IF(BG7="",NA(),BG7)</f>
        <v>178.79</v>
      </c>
      <c r="BH6" s="35">
        <f t="shared" si="7"/>
        <v>24.13</v>
      </c>
      <c r="BI6" s="34">
        <f t="shared" si="7"/>
        <v>0</v>
      </c>
      <c r="BJ6" s="34">
        <f t="shared" si="7"/>
        <v>0</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73.040000000000006</v>
      </c>
      <c r="BR6" s="35">
        <f t="shared" ref="BR6:BZ6" si="8">IF(BR7="",NA(),BR7)</f>
        <v>72.8</v>
      </c>
      <c r="BS6" s="35">
        <f t="shared" si="8"/>
        <v>74.81</v>
      </c>
      <c r="BT6" s="35">
        <f t="shared" si="8"/>
        <v>64.45</v>
      </c>
      <c r="BU6" s="35">
        <f t="shared" si="8"/>
        <v>61.9</v>
      </c>
      <c r="BV6" s="35">
        <f t="shared" si="8"/>
        <v>42.48</v>
      </c>
      <c r="BW6" s="35">
        <f t="shared" si="8"/>
        <v>41.04</v>
      </c>
      <c r="BX6" s="35">
        <f t="shared" si="8"/>
        <v>50.82</v>
      </c>
      <c r="BY6" s="35">
        <f t="shared" si="8"/>
        <v>52.19</v>
      </c>
      <c r="BZ6" s="35">
        <f t="shared" si="8"/>
        <v>55.32</v>
      </c>
      <c r="CA6" s="34" t="str">
        <f>IF(CA7="","",IF(CA7="-","【-】","【"&amp;SUBSTITUTE(TEXT(CA7,"#,##0.00"),"-","△")&amp;"】"))</f>
        <v>【55.73】</v>
      </c>
      <c r="CB6" s="35">
        <f>IF(CB7="",NA(),CB7)</f>
        <v>149.29</v>
      </c>
      <c r="CC6" s="35">
        <f t="shared" ref="CC6:CK6" si="9">IF(CC7="",NA(),CC7)</f>
        <v>150.91999999999999</v>
      </c>
      <c r="CD6" s="35">
        <f t="shared" si="9"/>
        <v>150.9</v>
      </c>
      <c r="CE6" s="35">
        <f t="shared" si="9"/>
        <v>174.32</v>
      </c>
      <c r="CF6" s="35">
        <f t="shared" si="9"/>
        <v>182.39</v>
      </c>
      <c r="CG6" s="35">
        <f t="shared" si="9"/>
        <v>343.8</v>
      </c>
      <c r="CH6" s="35">
        <f t="shared" si="9"/>
        <v>357.08</v>
      </c>
      <c r="CI6" s="35">
        <f t="shared" si="9"/>
        <v>300.52</v>
      </c>
      <c r="CJ6" s="35">
        <f t="shared" si="9"/>
        <v>296.14</v>
      </c>
      <c r="CK6" s="35">
        <f t="shared" si="9"/>
        <v>283.17</v>
      </c>
      <c r="CL6" s="34" t="str">
        <f>IF(CL7="","",IF(CL7="-","【-】","【"&amp;SUBSTITUTE(TEXT(CL7,"#,##0.00"),"-","△")&amp;"】"))</f>
        <v>【276.78】</v>
      </c>
      <c r="CM6" s="35">
        <f>IF(CM7="",NA(),CM7)</f>
        <v>73.47</v>
      </c>
      <c r="CN6" s="35">
        <f t="shared" ref="CN6:CV6" si="10">IF(CN7="",NA(),CN7)</f>
        <v>76.25</v>
      </c>
      <c r="CO6" s="35">
        <f t="shared" si="10"/>
        <v>77.64</v>
      </c>
      <c r="CP6" s="35">
        <f t="shared" si="10"/>
        <v>78.06</v>
      </c>
      <c r="CQ6" s="35">
        <f t="shared" si="10"/>
        <v>78.33</v>
      </c>
      <c r="CR6" s="35">
        <f t="shared" si="10"/>
        <v>46.06</v>
      </c>
      <c r="CS6" s="35">
        <f t="shared" si="10"/>
        <v>45.95</v>
      </c>
      <c r="CT6" s="35">
        <f t="shared" si="10"/>
        <v>53.24</v>
      </c>
      <c r="CU6" s="35">
        <f t="shared" si="10"/>
        <v>52.31</v>
      </c>
      <c r="CV6" s="35">
        <f t="shared" si="10"/>
        <v>60.65</v>
      </c>
      <c r="CW6" s="34" t="str">
        <f>IF(CW7="","",IF(CW7="-","【-】","【"&amp;SUBSTITUTE(TEXT(CW7,"#,##0.00"),"-","△")&amp;"】"))</f>
        <v>【59.15】</v>
      </c>
      <c r="CX6" s="35">
        <f>IF(CX7="",NA(),CX7)</f>
        <v>98.95</v>
      </c>
      <c r="CY6" s="35">
        <f t="shared" ref="CY6:DG6" si="11">IF(CY7="",NA(),CY7)</f>
        <v>98.94</v>
      </c>
      <c r="CZ6" s="35">
        <f t="shared" si="11"/>
        <v>98.93</v>
      </c>
      <c r="DA6" s="35">
        <f t="shared" si="11"/>
        <v>98.97</v>
      </c>
      <c r="DB6" s="35">
        <f t="shared" si="11"/>
        <v>98.96</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232122</v>
      </c>
      <c r="D7" s="37">
        <v>47</v>
      </c>
      <c r="E7" s="37">
        <v>17</v>
      </c>
      <c r="F7" s="37">
        <v>5</v>
      </c>
      <c r="G7" s="37">
        <v>0</v>
      </c>
      <c r="H7" s="37" t="s">
        <v>109</v>
      </c>
      <c r="I7" s="37" t="s">
        <v>110</v>
      </c>
      <c r="J7" s="37" t="s">
        <v>111</v>
      </c>
      <c r="K7" s="37" t="s">
        <v>112</v>
      </c>
      <c r="L7" s="37" t="s">
        <v>113</v>
      </c>
      <c r="M7" s="37"/>
      <c r="N7" s="38" t="s">
        <v>114</v>
      </c>
      <c r="O7" s="38" t="s">
        <v>115</v>
      </c>
      <c r="P7" s="38">
        <v>1.03</v>
      </c>
      <c r="Q7" s="38">
        <v>98.03</v>
      </c>
      <c r="R7" s="38">
        <v>1620</v>
      </c>
      <c r="S7" s="38">
        <v>186837</v>
      </c>
      <c r="T7" s="38">
        <v>86.05</v>
      </c>
      <c r="U7" s="38">
        <v>2171.2600000000002</v>
      </c>
      <c r="V7" s="38">
        <v>1930</v>
      </c>
      <c r="W7" s="38">
        <v>0.52</v>
      </c>
      <c r="X7" s="38">
        <v>3711.54</v>
      </c>
      <c r="Y7" s="38">
        <v>90.83</v>
      </c>
      <c r="Z7" s="38">
        <v>92.26</v>
      </c>
      <c r="AA7" s="38">
        <v>98.91</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225.59</v>
      </c>
      <c r="BG7" s="38">
        <v>178.79</v>
      </c>
      <c r="BH7" s="38">
        <v>24.13</v>
      </c>
      <c r="BI7" s="38">
        <v>0</v>
      </c>
      <c r="BJ7" s="38">
        <v>0</v>
      </c>
      <c r="BK7" s="38">
        <v>1144.05</v>
      </c>
      <c r="BL7" s="38">
        <v>1117.1099999999999</v>
      </c>
      <c r="BM7" s="38">
        <v>1044.8</v>
      </c>
      <c r="BN7" s="38">
        <v>1081.8</v>
      </c>
      <c r="BO7" s="38">
        <v>974.93</v>
      </c>
      <c r="BP7" s="38">
        <v>914.53</v>
      </c>
      <c r="BQ7" s="38">
        <v>73.040000000000006</v>
      </c>
      <c r="BR7" s="38">
        <v>72.8</v>
      </c>
      <c r="BS7" s="38">
        <v>74.81</v>
      </c>
      <c r="BT7" s="38">
        <v>64.45</v>
      </c>
      <c r="BU7" s="38">
        <v>61.9</v>
      </c>
      <c r="BV7" s="38">
        <v>42.48</v>
      </c>
      <c r="BW7" s="38">
        <v>41.04</v>
      </c>
      <c r="BX7" s="38">
        <v>50.82</v>
      </c>
      <c r="BY7" s="38">
        <v>52.19</v>
      </c>
      <c r="BZ7" s="38">
        <v>55.32</v>
      </c>
      <c r="CA7" s="38">
        <v>55.73</v>
      </c>
      <c r="CB7" s="38">
        <v>149.29</v>
      </c>
      <c r="CC7" s="38">
        <v>150.91999999999999</v>
      </c>
      <c r="CD7" s="38">
        <v>150.9</v>
      </c>
      <c r="CE7" s="38">
        <v>174.32</v>
      </c>
      <c r="CF7" s="38">
        <v>182.39</v>
      </c>
      <c r="CG7" s="38">
        <v>343.8</v>
      </c>
      <c r="CH7" s="38">
        <v>357.08</v>
      </c>
      <c r="CI7" s="38">
        <v>300.52</v>
      </c>
      <c r="CJ7" s="38">
        <v>296.14</v>
      </c>
      <c r="CK7" s="38">
        <v>283.17</v>
      </c>
      <c r="CL7" s="38">
        <v>276.77999999999997</v>
      </c>
      <c r="CM7" s="38">
        <v>73.47</v>
      </c>
      <c r="CN7" s="38">
        <v>76.25</v>
      </c>
      <c r="CO7" s="38">
        <v>77.64</v>
      </c>
      <c r="CP7" s="38">
        <v>78.06</v>
      </c>
      <c r="CQ7" s="38">
        <v>78.33</v>
      </c>
      <c r="CR7" s="38">
        <v>46.06</v>
      </c>
      <c r="CS7" s="38">
        <v>45.95</v>
      </c>
      <c r="CT7" s="38">
        <v>53.24</v>
      </c>
      <c r="CU7" s="38">
        <v>52.31</v>
      </c>
      <c r="CV7" s="38">
        <v>60.65</v>
      </c>
      <c r="CW7" s="38">
        <v>59.15</v>
      </c>
      <c r="CX7" s="38">
        <v>98.95</v>
      </c>
      <c r="CY7" s="38">
        <v>98.94</v>
      </c>
      <c r="CZ7" s="38">
        <v>98.93</v>
      </c>
      <c r="DA7" s="38">
        <v>98.97</v>
      </c>
      <c r="DB7" s="38">
        <v>98.96</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2018-02-22T01:04:04Z</cp:lastPrinted>
  <dcterms:created xsi:type="dcterms:W3CDTF">2017-12-25T02:29:56Z</dcterms:created>
  <dcterms:modified xsi:type="dcterms:W3CDTF">2018-02-22T01:04:06Z</dcterms:modified>
  <cp:category/>
</cp:coreProperties>
</file>