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0" yWindow="0" windowWidth="20730" windowHeight="89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<sst xmlns="http://schemas.openxmlformats.org/spreadsheetml/2006/main" count="240" uniqueCount="125">
  <si>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</si>
  <si>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</si>
  <si>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</si>
  <si>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</si>
  <si>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</si>
  <si>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</si>
  <si>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</si>
  <si>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</si>
  <si>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</si>
  <si>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</si>
  <si>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</si>
  <si>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</si>
  <si>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</si>
  <si>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</si>
  <si>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</si>
  <si>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</si>
  <si>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</si>
  <si>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</si>
  <si>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</si>
  <si>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</si>
  <si>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</si>
  <si>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</si>
  <si>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</si>
  <si>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</si>
  <si>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</si>
  <si>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</si>
  <si>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</si>
  <si>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</si>
  <si>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</si>
  <si>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</si>
  <si>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</si>
  <si>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</si>
  <si>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</si>
  <si>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</si>
  <si>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</si>
  <si>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</si>
  <si>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</si>
  <si>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</si>
  <si>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</si>
  <si>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</si>
  <si>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</si>
  <si>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</si>
  <si>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</si>
  <si>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</si>
  <si>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</si>
  <si>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</si>
  <si>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</si>
  <si>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</si>
  <si>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</si>
  <si>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</si>
  <si>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</si>
  <si>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</si>
  <si>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</si>
  <si>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</si>
  <si>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</si>
  <si>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</si>
  <si>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</si>
  <si>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</si>
  <si>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</si>
  <si>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</si>
  <si>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</si>
  <si>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</si>
  <si>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</si>
  <si>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</si>
  <si>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</si>
  <si>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</si>
  <si>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</si>
  <si>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</si>
  <si>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</si>
  <si>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</si>
  <si>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</si>
  <si>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</si>
  <si>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</si>
  <si>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</si>
  <si>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</si>
  <si>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</si>
  <si>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</si>
  <si>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</si>
  <si>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</si>
  <si>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</si>
  <si>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</si>
  <si>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</si>
  <si>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</si>
  <si>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</si>
  <si>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</si>
  <si>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</si>
  <si>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</si>
  <si>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</si>
  <si>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</si>
  <si>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</si>
  <si>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</si>
  <si>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</si>
  <si>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</si>
  <si>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</si>
  <si>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</si>
  <si>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</si>
  <si>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</si>
  <si>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</si>
  <si>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</si>
  <si>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</si>
  <si>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</si>
  <si>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</si>
  <si>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</si>
  <si>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</si>
  <si>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</si>
  <si>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</si>
  <si>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</si>
  <si>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</si>
  <si>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</si>
  <si>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西尾市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</si>
  <si>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</si>
  <si>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</si>
  <si>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</si>
  <si>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</si>
  <si>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</si>
  <si>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</si>
  <si>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</si>
  <si>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</si>
  <si>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</si>
  <si>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</si>
  <si>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</si>
  <si>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西尾市の農業集落排水事業は、農業用排水の水質保全と、農村集落の生活環境の改善や、地域における資源循環の促進などを図るために、昭和63年度から整備を進めてきたもので、比較的整備時期が新しいことから、③管渠改善率に対象となる数値が含まれないという状況になっているが、平成25年度をもって建設事業を完了し、今後、管渠の更新投資、老朽化対策などへの対処が事業の中心となるため、こうした成果は今後現れてくる。</t>
    <rPh sb="1" eb="3">
      <t>ニシオ</t>
    </rPh>
    <rPh sb="151" eb="153">
      <t>コンゴ</t>
    </rPh>
    <rPh sb="174" eb="176">
      <t>ジギョウ</t>
    </rPh>
    <rPh sb="177" eb="179">
      <t>チュウシン</t>
    </rPh>
    <phoneticPr fontId="7"/>
  </si>
  <si>
    <t>①収益的収支比率
　平成27年度は法人市民税の還付が多額に発生し、一般会計で緊急的に資金需要が高まり、繰入金が基準額未満となったため比率が急激に悪化したが、平成28年度はそのような要因もなく平成26年度以前の水準となった。しかし、平成26年度よりも悪化しているため、今後、料金収入の改善による総収益の改善が必要である。
④企業債残高対事業規模比率
　平成25年度をもって建設事業を完了したため、今後は徐々に減少していくものと思われる。
⑤経費回収率
　建設事業完了に伴い改善傾向にあるが、今後、維持管理費の増加が懸念されるため料金収入の改善が必要である。ただし、水洗化率の向上による大幅な改善は見込めないため、使用料単価の見直しなど料金体系の適正化を図る必要がある。
⑥汚水処理原価
　平均値を下回り減少傾向で推移しており、適正な水準にあるが、今後は⑤記載のとおり、建設事業完了、水洗化率の頭打ち、維持管理費の増加等を鑑みると、数年後には上昇に転じる可能性がある。
⑦施設利用率
　60％台で推移しているが、時期により最大稼働率が100％を超える日もあり、適正な水準にある。今後は水洗化率の頭打ち、節水機器の普及等により平均処理水量の減少も懸念されるため、流域下水道への接続も検討する必要がある。
⑧水洗化率
　平均値を上回り増加傾向で推移しているが、増加率は鈍化して大幅な改善は見込めないため、料金収入の改善に向けて100％を目標として普及促進活動をしていく必要がある。</t>
    <rPh sb="1" eb="4">
      <t>シュウエキテキ</t>
    </rPh>
    <rPh sb="4" eb="6">
      <t>シュウシ</t>
    </rPh>
    <rPh sb="6" eb="8">
      <t>ヒリツ</t>
    </rPh>
    <rPh sb="10" eb="12">
      <t>ヘイセイ</t>
    </rPh>
    <rPh sb="14" eb="16">
      <t>ネンド</t>
    </rPh>
    <rPh sb="17" eb="19">
      <t>ホウジン</t>
    </rPh>
    <rPh sb="19" eb="22">
      <t>シミンゼイ</t>
    </rPh>
    <rPh sb="23" eb="25">
      <t>カンプ</t>
    </rPh>
    <rPh sb="26" eb="28">
      <t>タガク</t>
    </rPh>
    <rPh sb="29" eb="31">
      <t>ハッセイ</t>
    </rPh>
    <rPh sb="33" eb="35">
      <t>イッパン</t>
    </rPh>
    <rPh sb="35" eb="37">
      <t>カイケイ</t>
    </rPh>
    <rPh sb="38" eb="41">
      <t>キンキュウテキ</t>
    </rPh>
    <rPh sb="42" eb="44">
      <t>シキン</t>
    </rPh>
    <rPh sb="44" eb="46">
      <t>ジュヨウ</t>
    </rPh>
    <rPh sb="47" eb="48">
      <t>タカ</t>
    </rPh>
    <rPh sb="51" eb="53">
      <t>クリイレ</t>
    </rPh>
    <rPh sb="53" eb="54">
      <t>キン</t>
    </rPh>
    <rPh sb="55" eb="57">
      <t>キジュン</t>
    </rPh>
    <rPh sb="57" eb="58">
      <t>ガク</t>
    </rPh>
    <rPh sb="58" eb="60">
      <t>ミマン</t>
    </rPh>
    <rPh sb="66" eb="68">
      <t>ヒリツ</t>
    </rPh>
    <rPh sb="69" eb="71">
      <t>キュウゲキ</t>
    </rPh>
    <rPh sb="72" eb="74">
      <t>アッカ</t>
    </rPh>
    <rPh sb="78" eb="80">
      <t>ヘイセイ</t>
    </rPh>
    <rPh sb="82" eb="84">
      <t>ネンド</t>
    </rPh>
    <rPh sb="90" eb="92">
      <t>ヨウイン</t>
    </rPh>
    <rPh sb="95" eb="97">
      <t>ヘイセイ</t>
    </rPh>
    <rPh sb="99" eb="101">
      <t>ネンド</t>
    </rPh>
    <rPh sb="101" eb="103">
      <t>イゼン</t>
    </rPh>
    <rPh sb="104" eb="106">
      <t>スイジュン</t>
    </rPh>
    <rPh sb="115" eb="117">
      <t>ヘイセイ</t>
    </rPh>
    <rPh sb="119" eb="121">
      <t>ネンド</t>
    </rPh>
    <rPh sb="124" eb="126">
      <t>アッカ</t>
    </rPh>
    <rPh sb="133" eb="135">
      <t>コンゴ</t>
    </rPh>
    <rPh sb="136" eb="138">
      <t>リョウキン</t>
    </rPh>
    <rPh sb="138" eb="140">
      <t>シュウニュウ</t>
    </rPh>
    <rPh sb="141" eb="143">
      <t>カイゼン</t>
    </rPh>
    <rPh sb="146" eb="149">
      <t>ソウシュウエキ</t>
    </rPh>
    <rPh sb="150" eb="152">
      <t>カイゼン</t>
    </rPh>
    <rPh sb="153" eb="155">
      <t>ヒツヨウ</t>
    </rPh>
    <rPh sb="162" eb="164">
      <t>キギョウ</t>
    </rPh>
    <rPh sb="164" eb="165">
      <t>サイ</t>
    </rPh>
    <rPh sb="165" eb="167">
      <t>ザンダカ</t>
    </rPh>
    <rPh sb="167" eb="168">
      <t>タイ</t>
    </rPh>
    <rPh sb="168" eb="170">
      <t>ジギョウ</t>
    </rPh>
    <rPh sb="170" eb="172">
      <t>キボ</t>
    </rPh>
    <rPh sb="172" eb="174">
      <t>ヒリツ</t>
    </rPh>
    <rPh sb="198" eb="200">
      <t>コンゴ</t>
    </rPh>
    <rPh sb="201" eb="203">
      <t>ジョジョ</t>
    </rPh>
    <rPh sb="204" eb="206">
      <t>ゲンショウ</t>
    </rPh>
    <rPh sb="213" eb="214">
      <t>オモ</t>
    </rPh>
    <rPh sb="221" eb="223">
      <t>ケイヒ</t>
    </rPh>
    <rPh sb="223" eb="225">
      <t>カイシュウ</t>
    </rPh>
    <rPh sb="225" eb="226">
      <t>リツ</t>
    </rPh>
    <rPh sb="228" eb="230">
      <t>ケンセツ</t>
    </rPh>
    <rPh sb="230" eb="232">
      <t>ジギョウ</t>
    </rPh>
    <rPh sb="232" eb="234">
      <t>カンリョウ</t>
    </rPh>
    <rPh sb="235" eb="236">
      <t>トモナ</t>
    </rPh>
    <rPh sb="237" eb="239">
      <t>カイゼン</t>
    </rPh>
    <rPh sb="239" eb="241">
      <t>ケイコウ</t>
    </rPh>
    <rPh sb="246" eb="248">
      <t>コンゴ</t>
    </rPh>
    <rPh sb="249" eb="251">
      <t>イジ</t>
    </rPh>
    <rPh sb="251" eb="254">
      <t>カンリヒ</t>
    </rPh>
    <rPh sb="255" eb="257">
      <t>ゾウカ</t>
    </rPh>
    <rPh sb="258" eb="260">
      <t>ケネン</t>
    </rPh>
    <rPh sb="265" eb="267">
      <t>リョウキン</t>
    </rPh>
    <rPh sb="267" eb="269">
      <t>シュウニュウ</t>
    </rPh>
    <rPh sb="270" eb="272">
      <t>カイゼン</t>
    </rPh>
    <rPh sb="273" eb="275">
      <t>ヒツヨウ</t>
    </rPh>
    <rPh sb="283" eb="286">
      <t>スイセンカ</t>
    </rPh>
    <rPh sb="286" eb="287">
      <t>リツ</t>
    </rPh>
    <rPh sb="288" eb="290">
      <t>コウジョウ</t>
    </rPh>
    <rPh sb="293" eb="295">
      <t>オオハバ</t>
    </rPh>
    <rPh sb="296" eb="298">
      <t>カイゼン</t>
    </rPh>
    <rPh sb="299" eb="301">
      <t>ミコ</t>
    </rPh>
    <rPh sb="307" eb="310">
      <t>シヨウリョウ</t>
    </rPh>
    <rPh sb="310" eb="312">
      <t>タンカ</t>
    </rPh>
    <rPh sb="313" eb="315">
      <t>ミナオ</t>
    </rPh>
    <rPh sb="338" eb="340">
      <t>オスイ</t>
    </rPh>
    <rPh sb="340" eb="342">
      <t>ショリ</t>
    </rPh>
    <rPh sb="342" eb="344">
      <t>ゲンカ</t>
    </rPh>
    <rPh sb="346" eb="349">
      <t>ヘイキンチ</t>
    </rPh>
    <rPh sb="353" eb="355">
      <t>ゲンショウ</t>
    </rPh>
    <rPh sb="355" eb="357">
      <t>ケイコウ</t>
    </rPh>
    <rPh sb="358" eb="360">
      <t>スイイ</t>
    </rPh>
    <rPh sb="365" eb="367">
      <t>テキセイ</t>
    </rPh>
    <rPh sb="368" eb="370">
      <t>スイジュン</t>
    </rPh>
    <rPh sb="375" eb="377">
      <t>コンゴ</t>
    </rPh>
    <rPh sb="386" eb="388">
      <t>ケンセツ</t>
    </rPh>
    <rPh sb="388" eb="390">
      <t>ジギョウ</t>
    </rPh>
    <rPh sb="390" eb="392">
      <t>カンリョウ</t>
    </rPh>
    <rPh sb="393" eb="396">
      <t>スイセンカ</t>
    </rPh>
    <rPh sb="396" eb="397">
      <t>リツ</t>
    </rPh>
    <rPh sb="398" eb="400">
      <t>アタマウ</t>
    </rPh>
    <rPh sb="402" eb="404">
      <t>イジ</t>
    </rPh>
    <rPh sb="404" eb="407">
      <t>カンリヒ</t>
    </rPh>
    <rPh sb="408" eb="410">
      <t>ゾウカ</t>
    </rPh>
    <rPh sb="410" eb="411">
      <t>トウ</t>
    </rPh>
    <rPh sb="412" eb="413">
      <t>カンガ</t>
    </rPh>
    <rPh sb="417" eb="420">
      <t>スウネンゴ</t>
    </rPh>
    <rPh sb="422" eb="424">
      <t>ジョウショウ</t>
    </rPh>
    <rPh sb="425" eb="426">
      <t>テン</t>
    </rPh>
    <rPh sb="428" eb="431">
      <t>カノウセイ</t>
    </rPh>
    <rPh sb="438" eb="440">
      <t>シセツ</t>
    </rPh>
    <rPh sb="440" eb="443">
      <t>リヨウリツ</t>
    </rPh>
    <rPh sb="448" eb="449">
      <t>ダイ</t>
    </rPh>
    <rPh sb="450" eb="452">
      <t>スイイ</t>
    </rPh>
    <rPh sb="458" eb="460">
      <t>ジキ</t>
    </rPh>
    <rPh sb="463" eb="465">
      <t>サイダイ</t>
    </rPh>
    <rPh sb="465" eb="467">
      <t>カドウ</t>
    </rPh>
    <rPh sb="467" eb="468">
      <t>リツ</t>
    </rPh>
    <rPh sb="474" eb="475">
      <t>コ</t>
    </rPh>
    <rPh sb="477" eb="478">
      <t>ヒ</t>
    </rPh>
    <rPh sb="482" eb="484">
      <t>テキセイ</t>
    </rPh>
    <rPh sb="485" eb="487">
      <t>スイジュン</t>
    </rPh>
    <rPh sb="491" eb="493">
      <t>コンゴ</t>
    </rPh>
    <rPh sb="494" eb="497">
      <t>スイセンカ</t>
    </rPh>
    <rPh sb="497" eb="498">
      <t>リツ</t>
    </rPh>
    <rPh sb="499" eb="501">
      <t>アタマウ</t>
    </rPh>
    <rPh sb="503" eb="505">
      <t>セッスイ</t>
    </rPh>
    <rPh sb="505" eb="507">
      <t>キキ</t>
    </rPh>
    <rPh sb="508" eb="510">
      <t>フキュウ</t>
    </rPh>
    <rPh sb="510" eb="511">
      <t>トウ</t>
    </rPh>
    <rPh sb="514" eb="516">
      <t>ヘイキン</t>
    </rPh>
    <rPh sb="516" eb="518">
      <t>ショリ</t>
    </rPh>
    <rPh sb="518" eb="520">
      <t>スイリョウ</t>
    </rPh>
    <rPh sb="521" eb="523">
      <t>ゲンショウ</t>
    </rPh>
    <rPh sb="524" eb="526">
      <t>ケネン</t>
    </rPh>
    <rPh sb="532" eb="534">
      <t>リュウイキ</t>
    </rPh>
    <rPh sb="534" eb="537">
      <t>ゲスイドウ</t>
    </rPh>
    <rPh sb="539" eb="541">
      <t>セツゾク</t>
    </rPh>
    <rPh sb="542" eb="544">
      <t>ケントウ</t>
    </rPh>
    <rPh sb="546" eb="548">
      <t>ヒツヨウ</t>
    </rPh>
    <rPh sb="555" eb="558">
      <t>スイセンカ</t>
    </rPh>
    <rPh sb="558" eb="559">
      <t>リツ</t>
    </rPh>
    <rPh sb="568" eb="570">
      <t>ゾウカ</t>
    </rPh>
    <rPh sb="570" eb="572">
      <t>ケイコウ</t>
    </rPh>
    <rPh sb="581" eb="583">
      <t>ゾウカ</t>
    </rPh>
    <rPh sb="583" eb="584">
      <t>リツ</t>
    </rPh>
    <rPh sb="585" eb="587">
      <t>ドンカ</t>
    </rPh>
    <rPh sb="589" eb="591">
      <t>オオハバ</t>
    </rPh>
    <rPh sb="592" eb="594">
      <t>カイゼン</t>
    </rPh>
    <rPh sb="595" eb="597">
      <t>ミコ</t>
    </rPh>
    <rPh sb="603" eb="605">
      <t>リョウキン</t>
    </rPh>
    <rPh sb="608" eb="610">
      <t>カイゼン</t>
    </rPh>
    <rPh sb="611" eb="612">
      <t>ム</t>
    </rPh>
    <rPh sb="619" eb="621">
      <t>モクヒョウ</t>
    </rPh>
    <rPh sb="624" eb="626">
      <t>フキュウ</t>
    </rPh>
    <rPh sb="626" eb="628">
      <t>ソクシン</t>
    </rPh>
    <rPh sb="628" eb="630">
      <t>カツドウ</t>
    </rPh>
    <rPh sb="635" eb="637">
      <t>ヒツヨウ</t>
    </rPh>
    <phoneticPr fontId="7"/>
  </si>
  <si>
    <t>非設置</t>
    <rPh sb="0" eb="1">
      <t>ヒ</t>
    </rPh>
    <rPh sb="1" eb="3">
      <t>セッチ</t>
    </rPh>
    <phoneticPr fontId="4"/>
  </si>
  <si>
    <t>　西尾市の農業集落排水事業は、平成25年度をもって建設事業を完了し、今後は、当該施設の適正な維持管理とともに、これまでの建設事業に係る企業債の元利金償還が当会計の主な事業となっている。
　これまで、高利の企業債について、繰上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今後は、公共施設等総合管理の見地から、施設の統廃合などを検討するとともに、公営企業会計への移行を見据え、公共下水道事業などと足並みを揃えて、料金収入の改善に向けた早期の料金体系見直しが必要がある。
　なお、平成32年度中には地方公営企業法適用後の経営戦略を策定・公表できるように、現在、上記を踏まえた投資財政計画の作成を進めている。</t>
    <rPh sb="67" eb="69">
      <t>キギョウ</t>
    </rPh>
    <rPh sb="142" eb="145">
      <t>ジギョウヒ</t>
    </rPh>
    <rPh sb="146" eb="148">
      <t>ミア</t>
    </rPh>
    <rPh sb="149" eb="152">
      <t>シヨウリョウ</t>
    </rPh>
    <rPh sb="152" eb="154">
      <t>シュウニュウ</t>
    </rPh>
    <rPh sb="155" eb="157">
      <t>カクホ</t>
    </rPh>
    <rPh sb="221" eb="223">
      <t>コウキョウ</t>
    </rPh>
    <rPh sb="223" eb="225">
      <t>シセツ</t>
    </rPh>
    <rPh sb="225" eb="226">
      <t>トウ</t>
    </rPh>
    <rPh sb="226" eb="228">
      <t>ソウゴウ</t>
    </rPh>
    <rPh sb="228" eb="230">
      <t>カンリ</t>
    </rPh>
    <rPh sb="231" eb="233">
      <t>ケンチ</t>
    </rPh>
    <rPh sb="236" eb="238">
      <t>シセツ</t>
    </rPh>
    <rPh sb="239" eb="242">
      <t>トウハイゴウ</t>
    </rPh>
    <rPh sb="245" eb="247">
      <t>ケントウ</t>
    </rPh>
    <rPh sb="254" eb="256">
      <t>コウエイ</t>
    </rPh>
    <rPh sb="256" eb="258">
      <t>キギョウ</t>
    </rPh>
    <rPh sb="265" eb="267">
      <t>ミス</t>
    </rPh>
    <rPh sb="269" eb="271">
      <t>コウキョウ</t>
    </rPh>
    <rPh sb="271" eb="274">
      <t>ゲスイドウ</t>
    </rPh>
    <rPh sb="274" eb="276">
      <t>ジギョウ</t>
    </rPh>
    <rPh sb="279" eb="281">
      <t>アシナ</t>
    </rPh>
    <rPh sb="283" eb="284">
      <t>ソロ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</si>
</sst>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13" xfId="1" applyNumberFormat="1" applyFont="1" applyFill="1" applyBorder="1" applyAlignment="1" applyProtection="1">
      <alignment horizontal="center" vertical="center"/>
      <protection locked="0"/>
    </xf>
    <xf numFmtId="0" fontId="18" fillId="0" borderId="14" xfId="1" applyNumberFormat="1" applyFont="1" applyFill="1" applyBorder="1" applyAlignment="1" applyProtection="1">
      <alignment horizontal="center" vertical="center"/>
      <protection locked="0"/>
    </xf>
    <xf numFmtId="0" fontId="18" fillId="0" borderId="15"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A7-4CCE-BA9D-B3B548105F71}"/>
            </c:ext>
          </c:extLst>
        </c:ser>
        <c:dLbls>
          <c:showLegendKey val="0"/>
          <c:showVal val="0"/>
          <c:showCatName val="0"/>
          <c:showSerName val="0"/>
          <c:showPercent val="0"/>
          <c:showBubbleSize val="0"/>
        </c:dLbls>
        <c:gapWidth val="150"/>
        <c:axId val="211361792"/>
        <c:axId val="211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9A7-4CCE-BA9D-B3B548105F71}"/>
            </c:ext>
          </c:extLst>
        </c:ser>
        <c:dLbls>
          <c:showLegendKey val="0"/>
          <c:showVal val="0"/>
          <c:showCatName val="0"/>
          <c:showSerName val="0"/>
          <c:showPercent val="0"/>
          <c:showBubbleSize val="0"/>
        </c:dLbls>
        <c:marker val="1"/>
        <c:smooth val="0"/>
        <c:axId val="211361792"/>
        <c:axId val="211363712"/>
      </c:lineChart>
      <c:dateAx>
        <c:axId val="211361792"/>
        <c:scaling>
          <c:orientation val="minMax"/>
        </c:scaling>
        <c:delete val="1"/>
        <c:axPos val="b"/>
        <c:numFmt formatCode="ge" sourceLinked="1"/>
        <c:majorTickMark val="none"/>
        <c:minorTickMark val="none"/>
        <c:tickLblPos val="none"/>
        <c:crossAx val="211363712"/>
        <c:crosses val="autoZero"/>
        <c:auto val="1"/>
        <c:lblOffset val="100"/>
        <c:baseTimeUnit val="years"/>
      </c:dateAx>
      <c:valAx>
        <c:axId val="2113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74.86</c:v>
                </c:pt>
                <c:pt idx="1">
                  <c:v>86.76</c:v>
                </c:pt>
                <c:pt idx="2">
                  <c:v>86.06</c:v>
                </c:pt>
                <c:pt idx="3">
                  <c:v>76.97</c:v>
                </c:pt>
                <c:pt idx="4">
                  <c:v>84.62</c:v>
                </c:pt>
              </c:numCache>
            </c:numRef>
          </c:val>
          <c:extLst>
            <c:ext xmlns:c16="http://schemas.microsoft.com/office/drawing/2014/chart" uri="{C3380CC4-5D6E-409C-BE32-E72D297353CC}">
              <c16:uniqueId val="{00000000-F3B6-4B44-8A46-8773AF9068AD}"/>
            </c:ext>
          </c:extLst>
        </c:ser>
        <c:dLbls>
          <c:showLegendKey val="0"/>
          <c:showVal val="0"/>
          <c:showCatName val="0"/>
          <c:showSerName val="0"/>
          <c:showPercent val="0"/>
          <c:showBubbleSize val="0"/>
        </c:dLbls>
        <c:gapWidth val="150"/>
        <c:axId val="212554112"/>
        <c:axId val="2125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6-4B44-8A46-8773AF9068AD}"/>
            </c:ext>
          </c:extLst>
        </c:ser>
        <c:dLbls>
          <c:showLegendKey val="0"/>
          <c:showVal val="0"/>
          <c:showCatName val="0"/>
          <c:showSerName val="0"/>
          <c:showPercent val="0"/>
          <c:showBubbleSize val="0"/>
        </c:dLbls>
        <c:marker val="1"/>
        <c:smooth val="0"/>
        <c:axId val="212554112"/>
        <c:axId val="212556032"/>
      </c:lineChart>
      <c:dateAx>
        <c:axId val="212554112"/>
        <c:scaling>
          <c:orientation val="minMax"/>
        </c:scaling>
        <c:delete val="1"/>
        <c:axPos val="b"/>
        <c:numFmt formatCode="ge" sourceLinked="1"/>
        <c:majorTickMark val="none"/>
        <c:minorTickMark val="none"/>
        <c:tickLblPos val="none"/>
        <c:crossAx val="212556032"/>
        <c:crosses val="autoZero"/>
        <c:auto val="1"/>
        <c:lblOffset val="100"/>
        <c:baseTimeUnit val="years"/>
      </c:dateAx>
      <c:valAx>
        <c:axId val="2125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E-428E-AD3D-CDC85B1B70D6}"/>
            </c:ext>
          </c:extLst>
        </c:ser>
        <c:dLbls>
          <c:showLegendKey val="0"/>
          <c:showVal val="0"/>
          <c:showCatName val="0"/>
          <c:showSerName val="0"/>
          <c:showPercent val="0"/>
          <c:showBubbleSize val="0"/>
        </c:dLbls>
        <c:gapWidth val="150"/>
        <c:axId val="214274816"/>
        <c:axId val="2142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E-428E-AD3D-CDC85B1B70D6}"/>
            </c:ext>
          </c:extLst>
        </c:ser>
        <c:dLbls>
          <c:showLegendKey val="0"/>
          <c:showVal val="0"/>
          <c:showCatName val="0"/>
          <c:showSerName val="0"/>
          <c:showPercent val="0"/>
          <c:showBubbleSize val="0"/>
        </c:dLbls>
        <c:marker val="1"/>
        <c:smooth val="0"/>
        <c:axId val="214274816"/>
        <c:axId val="214276736"/>
      </c:lineChart>
      <c:dateAx>
        <c:axId val="214274816"/>
        <c:scaling>
          <c:orientation val="minMax"/>
        </c:scaling>
        <c:delete val="1"/>
        <c:axPos val="b"/>
        <c:numFmt formatCode="ge" sourceLinked="1"/>
        <c:majorTickMark val="none"/>
        <c:minorTickMark val="none"/>
        <c:tickLblPos val="none"/>
        <c:crossAx val="214276736"/>
        <c:crosses val="autoZero"/>
        <c:auto val="1"/>
        <c:lblOffset val="100"/>
        <c:baseTimeUnit val="years"/>
      </c:dateAx>
      <c:valAx>
        <c:axId val="2142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46-47A7-9029-1E61B597C472}"/>
            </c:ext>
          </c:extLst>
        </c:ser>
        <c:dLbls>
          <c:showLegendKey val="0"/>
          <c:showVal val="0"/>
          <c:showCatName val="0"/>
          <c:showSerName val="0"/>
          <c:showPercent val="0"/>
          <c:showBubbleSize val="0"/>
        </c:dLbls>
        <c:gapWidth val="150"/>
        <c:axId val="214975616"/>
        <c:axId val="2149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46-47A7-9029-1E61B597C472}"/>
            </c:ext>
          </c:extLst>
        </c:ser>
        <c:dLbls>
          <c:showLegendKey val="0"/>
          <c:showVal val="0"/>
          <c:showCatName val="0"/>
          <c:showSerName val="0"/>
          <c:showPercent val="0"/>
          <c:showBubbleSize val="0"/>
        </c:dLbls>
        <c:marker val="1"/>
        <c:smooth val="0"/>
        <c:axId val="214975616"/>
        <c:axId val="214977536"/>
      </c:lineChart>
      <c:dateAx>
        <c:axId val="214975616"/>
        <c:scaling>
          <c:orientation val="minMax"/>
        </c:scaling>
        <c:delete val="1"/>
        <c:axPos val="b"/>
        <c:numFmt formatCode="ge" sourceLinked="1"/>
        <c:majorTickMark val="none"/>
        <c:minorTickMark val="none"/>
        <c:tickLblPos val="none"/>
        <c:crossAx val="214977536"/>
        <c:crosses val="autoZero"/>
        <c:auto val="1"/>
        <c:lblOffset val="100"/>
        <c:baseTimeUnit val="years"/>
      </c:dateAx>
      <c:valAx>
        <c:axId val="2149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3-40C9-AD8C-62A7F1F842C8}"/>
            </c:ext>
          </c:extLst>
        </c:ser>
        <c:dLbls>
          <c:showLegendKey val="0"/>
          <c:showVal val="0"/>
          <c:showCatName val="0"/>
          <c:showSerName val="0"/>
          <c:showPercent val="0"/>
          <c:showBubbleSize val="0"/>
        </c:dLbls>
        <c:gapWidth val="150"/>
        <c:axId val="264058368"/>
        <c:axId val="2640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3-40C9-AD8C-62A7F1F842C8}"/>
            </c:ext>
          </c:extLst>
        </c:ser>
        <c:dLbls>
          <c:showLegendKey val="0"/>
          <c:showVal val="0"/>
          <c:showCatName val="0"/>
          <c:showSerName val="0"/>
          <c:showPercent val="0"/>
          <c:showBubbleSize val="0"/>
        </c:dLbls>
        <c:marker val="1"/>
        <c:smooth val="0"/>
        <c:axId val="264058368"/>
        <c:axId val="264060288"/>
      </c:lineChart>
      <c:dateAx>
        <c:axId val="264058368"/>
        <c:scaling>
          <c:orientation val="minMax"/>
        </c:scaling>
        <c:delete val="1"/>
        <c:axPos val="b"/>
        <c:numFmt formatCode="ge" sourceLinked="1"/>
        <c:majorTickMark val="none"/>
        <c:minorTickMark val="none"/>
        <c:tickLblPos val="none"/>
        <c:crossAx val="264060288"/>
        <c:crosses val="autoZero"/>
        <c:auto val="1"/>
        <c:lblOffset val="100"/>
        <c:baseTimeUnit val="years"/>
      </c:dateAx>
      <c:valAx>
        <c:axId val="264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B-4FE0-8B94-5C32FA95FFC7}"/>
            </c:ext>
          </c:extLst>
        </c:ser>
        <c:dLbls>
          <c:showLegendKey val="0"/>
          <c:showVal val="0"/>
          <c:showCatName val="0"/>
          <c:showSerName val="0"/>
          <c:showPercent val="0"/>
          <c:showBubbleSize val="0"/>
        </c:dLbls>
        <c:gapWidth val="150"/>
        <c:axId val="264095616"/>
        <c:axId val="2643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B-4FE0-8B94-5C32FA95FFC7}"/>
            </c:ext>
          </c:extLst>
        </c:ser>
        <c:dLbls>
          <c:showLegendKey val="0"/>
          <c:showVal val="0"/>
          <c:showCatName val="0"/>
          <c:showSerName val="0"/>
          <c:showPercent val="0"/>
          <c:showBubbleSize val="0"/>
        </c:dLbls>
        <c:marker val="1"/>
        <c:smooth val="0"/>
        <c:axId val="264095616"/>
        <c:axId val="264310784"/>
      </c:lineChart>
      <c:dateAx>
        <c:axId val="264095616"/>
        <c:scaling>
          <c:orientation val="minMax"/>
        </c:scaling>
        <c:delete val="1"/>
        <c:axPos val="b"/>
        <c:numFmt formatCode="ge" sourceLinked="1"/>
        <c:majorTickMark val="none"/>
        <c:minorTickMark val="none"/>
        <c:tickLblPos val="none"/>
        <c:crossAx val="264310784"/>
        <c:crosses val="autoZero"/>
        <c:auto val="1"/>
        <c:lblOffset val="100"/>
        <c:baseTimeUnit val="years"/>
      </c:dateAx>
      <c:valAx>
        <c:axId val="264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7.11</c:v>
                </c:pt>
                <c:pt idx="1">
                  <c:v>4.58</c:v>
                </c:pt>
                <c:pt idx="2">
                  <c:v>10.31</c:v>
                </c:pt>
                <c:pt idx="3">
                  <c:v>1.91</c:v>
                </c:pt>
                <c:pt idx="4">
                  <c:v>1.79</c:v>
                </c:pt>
              </c:numCache>
            </c:numRef>
          </c:val>
          <c:extLst>
            <c:ext xmlns:c16="http://schemas.microsoft.com/office/drawing/2014/chart" uri="{C3380CC4-5D6E-409C-BE32-E72D297353CC}">
              <c16:uniqueId val="{00000000-D09D-4779-A96B-E1316C6830AF}"/>
            </c:ext>
          </c:extLst>
        </c:ser>
        <c:dLbls>
          <c:showLegendKey val="0"/>
          <c:showVal val="0"/>
          <c:showCatName val="0"/>
          <c:showSerName val="0"/>
          <c:showPercent val="0"/>
          <c:showBubbleSize val="0"/>
        </c:dLbls>
        <c:gapWidth val="150"/>
        <c:axId val="264337664"/>
        <c:axId val="264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D09D-4779-A96B-E1316C6830AF}"/>
            </c:ext>
          </c:extLst>
        </c:ser>
        <c:dLbls>
          <c:showLegendKey val="0"/>
          <c:showVal val="0"/>
          <c:showCatName val="0"/>
          <c:showSerName val="0"/>
          <c:showPercent val="0"/>
          <c:showBubbleSize val="0"/>
        </c:dLbls>
        <c:marker val="1"/>
        <c:smooth val="0"/>
        <c:axId val="264337664"/>
        <c:axId val="264339840"/>
      </c:lineChart>
      <c:dateAx>
        <c:axId val="264337664"/>
        <c:scaling>
          <c:orientation val="minMax"/>
        </c:scaling>
        <c:delete val="1"/>
        <c:axPos val="b"/>
        <c:numFmt formatCode="ge" sourceLinked="1"/>
        <c:majorTickMark val="none"/>
        <c:minorTickMark val="none"/>
        <c:tickLblPos val="none"/>
        <c:crossAx val="264339840"/>
        <c:crosses val="autoZero"/>
        <c:auto val="1"/>
        <c:lblOffset val="100"/>
        <c:baseTimeUnit val="years"/>
      </c:dateAx>
      <c:valAx>
        <c:axId val="264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72.17</c:v>
                </c:pt>
                <c:pt idx="1">
                  <c:v>66.42</c:v>
                </c:pt>
                <c:pt idx="2">
                  <c:v>67.31</c:v>
                </c:pt>
                <c:pt idx="3">
                  <c:v>67.94</c:v>
                </c:pt>
                <c:pt idx="4">
                  <c:v>70.12</c:v>
                </c:pt>
              </c:numCache>
            </c:numRef>
          </c:val>
          <c:extLst>
            <c:ext xmlns:c16="http://schemas.microsoft.com/office/drawing/2014/chart" uri="{C3380CC4-5D6E-409C-BE32-E72D297353CC}">
              <c16:uniqueId val="{00000000-6B65-491A-95EA-FEF77B2B75D5}"/>
            </c:ext>
          </c:extLst>
        </c:ser>
        <c:dLbls>
          <c:showLegendKey val="0"/>
          <c:showVal val="0"/>
          <c:showCatName val="0"/>
          <c:showSerName val="0"/>
          <c:showPercent val="0"/>
          <c:showBubbleSize val="0"/>
        </c:dLbls>
        <c:gapWidth val="150"/>
        <c:axId val="264579712"/>
        <c:axId val="264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6B65-491A-95EA-FEF77B2B75D5}"/>
            </c:ext>
          </c:extLst>
        </c:ser>
        <c:dLbls>
          <c:showLegendKey val="0"/>
          <c:showVal val="0"/>
          <c:showCatName val="0"/>
          <c:showSerName val="0"/>
          <c:showPercent val="0"/>
          <c:showBubbleSize val="0"/>
        </c:dLbls>
        <c:marker val="1"/>
        <c:smooth val="0"/>
        <c:axId val="264579712"/>
        <c:axId val="264594176"/>
      </c:lineChart>
      <c:dateAx>
        <c:axId val="264579712"/>
        <c:scaling>
          <c:orientation val="minMax"/>
        </c:scaling>
        <c:delete val="1"/>
        <c:axPos val="b"/>
        <c:numFmt formatCode="ge" sourceLinked="1"/>
        <c:majorTickMark val="none"/>
        <c:minorTickMark val="none"/>
        <c:tickLblPos val="none"/>
        <c:crossAx val="264594176"/>
        <c:crosses val="autoZero"/>
        <c:auto val="1"/>
        <c:lblOffset val="100"/>
        <c:baseTimeUnit val="years"/>
      </c:dateAx>
      <c:valAx>
        <c:axId val="264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154.78</c:v>
                </c:pt>
                <c:pt idx="1">
                  <c:v>167.49</c:v>
                </c:pt>
                <c:pt idx="2">
                  <c:v>168.79</c:v>
                </c:pt>
                <c:pt idx="3">
                  <c:v>167.67</c:v>
                </c:pt>
                <c:pt idx="4">
                  <c:v>162.58000000000001</c:v>
                </c:pt>
              </c:numCache>
            </c:numRef>
          </c:val>
          <c:extLst>
            <c:ext xmlns:c16="http://schemas.microsoft.com/office/drawing/2014/chart" uri="{C3380CC4-5D6E-409C-BE32-E72D297353CC}">
              <c16:uniqueId val="{00000000-2ED3-4386-9D50-E717B0B49820}"/>
            </c:ext>
          </c:extLst>
        </c:ser>
        <c:dLbls>
          <c:showLegendKey val="0"/>
          <c:showVal val="0"/>
          <c:showCatName val="0"/>
          <c:showSerName val="0"/>
          <c:showPercent val="0"/>
          <c:showBubbleSize val="0"/>
        </c:dLbls>
        <c:gapWidth val="150"/>
        <c:axId val="264621056"/>
        <c:axId val="2646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2ED3-4386-9D50-E717B0B49820}"/>
            </c:ext>
          </c:extLst>
        </c:ser>
        <c:dLbls>
          <c:showLegendKey val="0"/>
          <c:showVal val="0"/>
          <c:showCatName val="0"/>
          <c:showSerName val="0"/>
          <c:showPercent val="0"/>
          <c:showBubbleSize val="0"/>
        </c:dLbls>
        <c:marker val="1"/>
        <c:smooth val="0"/>
        <c:axId val="264621056"/>
        <c:axId val="264623232"/>
      </c:lineChart>
      <c:dateAx>
        <c:axId val="264621056"/>
        <c:scaling>
          <c:orientation val="minMax"/>
        </c:scaling>
        <c:delete val="1"/>
        <c:axPos val="b"/>
        <c:numFmt formatCode="ge" sourceLinked="1"/>
        <c:majorTickMark val="none"/>
        <c:minorTickMark val="none"/>
        <c:tickLblPos val="none"/>
        <c:crossAx val="264623232"/>
        <c:crosses val="autoZero"/>
        <c:auto val="1"/>
        <c:lblOffset val="100"/>
        <c:baseTimeUnit val="years"/>
      </c:dateAx>
      <c:valAx>
        <c:axId val="2646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64.17</c:v>
                </c:pt>
                <c:pt idx="1">
                  <c:v>60.21</c:v>
                </c:pt>
                <c:pt idx="2">
                  <c:v>62.23</c:v>
                </c:pt>
                <c:pt idx="3">
                  <c:v>67.23</c:v>
                </c:pt>
                <c:pt idx="4">
                  <c:v>64.95</c:v>
                </c:pt>
              </c:numCache>
            </c:numRef>
          </c:val>
          <c:extLst>
            <c:ext xmlns:c16="http://schemas.microsoft.com/office/drawing/2014/chart" uri="{C3380CC4-5D6E-409C-BE32-E72D297353CC}">
              <c16:uniqueId val="{00000000-5601-4D93-B6B6-28B88B8E0716}"/>
            </c:ext>
          </c:extLst>
        </c:ser>
        <c:dLbls>
          <c:showLegendKey val="0"/>
          <c:showVal val="0"/>
          <c:showCatName val="0"/>
          <c:showSerName val="0"/>
          <c:showPercent val="0"/>
          <c:showBubbleSize val="0"/>
        </c:dLbls>
        <c:gapWidth val="150"/>
        <c:axId val="264633728"/>
        <c:axId val="264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5601-4D93-B6B6-28B88B8E0716}"/>
            </c:ext>
          </c:extLst>
        </c:ser>
        <c:dLbls>
          <c:showLegendKey val="0"/>
          <c:showVal val="0"/>
          <c:showCatName val="0"/>
          <c:showSerName val="0"/>
          <c:showPercent val="0"/>
          <c:showBubbleSize val="0"/>
        </c:dLbls>
        <c:marker val="1"/>
        <c:smooth val="0"/>
        <c:axId val="264633728"/>
        <c:axId val="264877568"/>
      </c:lineChart>
      <c:dateAx>
        <c:axId val="264633728"/>
        <c:scaling>
          <c:orientation val="minMax"/>
        </c:scaling>
        <c:delete val="1"/>
        <c:axPos val="b"/>
        <c:numFmt formatCode="ge" sourceLinked="1"/>
        <c:majorTickMark val="none"/>
        <c:minorTickMark val="none"/>
        <c:tickLblPos val="none"/>
        <c:crossAx val="264877568"/>
        <c:crosses val="autoZero"/>
        <c:auto val="1"/>
        <c:lblOffset val="100"/>
        <c:baseTimeUnit val="years"/>
      </c:dateAx>
      <c:valAx>
        <c:axId val="264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95.41</c:v>
                </c:pt>
                <c:pt idx="1">
                  <c:v>88.98</c:v>
                </c:pt>
                <c:pt idx="2">
                  <c:v>92.33</c:v>
                </c:pt>
                <c:pt idx="3">
                  <c:v>94.83</c:v>
                </c:pt>
                <c:pt idx="4">
                  <c:v>95.45</c:v>
                </c:pt>
              </c:numCache>
            </c:numRef>
          </c:val>
          <c:extLst>
            <c:ext xmlns:c16="http://schemas.microsoft.com/office/drawing/2014/chart" uri="{C3380CC4-5D6E-409C-BE32-E72D297353CC}">
              <c16:uniqueId val="{00000000-D031-4F39-ACB4-6DDBE3FD5821}"/>
            </c:ext>
          </c:extLst>
        </c:ser>
        <c:dLbls>
          <c:showLegendKey val="0"/>
          <c:showVal val="0"/>
          <c:showCatName val="0"/>
          <c:showSerName val="0"/>
          <c:showPercent val="0"/>
          <c:showBubbleSize val="0"/>
        </c:dLbls>
        <c:gapWidth val="150"/>
        <c:axId val="264912896"/>
        <c:axId val="264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D031-4F39-ACB4-6DDBE3FD5821}"/>
            </c:ext>
          </c:extLst>
        </c:ser>
        <c:dLbls>
          <c:showLegendKey val="0"/>
          <c:showVal val="0"/>
          <c:showCatName val="0"/>
          <c:showSerName val="0"/>
          <c:showPercent val="0"/>
          <c:showBubbleSize val="0"/>
        </c:dLbls>
        <c:marker val="1"/>
        <c:smooth val="0"/>
        <c:axId val="264912896"/>
        <c:axId val="264914816"/>
      </c:lineChart>
      <c:dateAx>
        <c:axId val="264912896"/>
        <c:scaling>
          <c:orientation val="minMax"/>
        </c:scaling>
        <c:delete val="1"/>
        <c:axPos val="b"/>
        <c:numFmt formatCode="ge" sourceLinked="1"/>
        <c:majorTickMark val="none"/>
        <c:minorTickMark val="none"/>
        <c:tickLblPos val="none"/>
        <c:crossAx val="264914816"/>
        <c:crosses val="autoZero"/>
        <c:auto val="1"/>
        <c:lblOffset val="100"/>
        <c:baseTimeUnit val="years"/>
      </c:dateAx>
      <c:valAx>
        <c:axId val="264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西尾市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50"/>
      <c r="AF8" s="50"/>
      <c r="AG8" s="50"/>
      <c r="AH8" s="50"/>
      <c r="AI8" s="50"/>
      <c r="AJ8" s="51"/>
      <c r="AK8" s="4"/>
      <c r="AL8" s="52">
        <f>データ!S6</f>
        <v>171212</v>
      </c>
      <c r="AM8" s="52"/>
      <c r="AN8" s="52"/>
      <c r="AO8" s="52"/>
      <c r="AP8" s="52"/>
      <c r="AQ8" s="52"/>
      <c r="AR8" s="52"/>
      <c r="AS8" s="52"/>
      <c r="AT8" s="45">
        <f>データ!T6</f>
        <v>161.22</v>
      </c>
      <c r="AU8" s="45"/>
      <c r="AV8" s="45"/>
      <c r="AW8" s="45"/>
      <c r="AX8" s="45"/>
      <c r="AY8" s="45"/>
      <c r="AZ8" s="45"/>
      <c r="BA8" s="45"/>
      <c r="BB8" s="45">
        <f>データ!U6</f>
        <v>1061.98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3" t="s">
        <v>20</v>
      </c>
      <c r="BM9" s="54"/>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9.39</v>
      </c>
      <c r="Q10" s="45"/>
      <c r="R10" s="45"/>
      <c r="S10" s="45"/>
      <c r="T10" s="45"/>
      <c r="U10" s="45"/>
      <c r="V10" s="45"/>
      <c r="W10" s="45">
        <f>データ!Q6</f>
        <v>88.38</v>
      </c>
      <c r="X10" s="45"/>
      <c r="Y10" s="45"/>
      <c r="Z10" s="45"/>
      <c r="AA10" s="45"/>
      <c r="AB10" s="45"/>
      <c r="AC10" s="45"/>
      <c r="AD10" s="52">
        <f>データ!R6</f>
        <v>1890</v>
      </c>
      <c r="AE10" s="52"/>
      <c r="AF10" s="52"/>
      <c r="AG10" s="52"/>
      <c r="AH10" s="52"/>
      <c r="AI10" s="52"/>
      <c r="AJ10" s="52"/>
      <c r="AK10" s="2"/>
      <c r="AL10" s="52">
        <f>データ!V6</f>
        <v>16103</v>
      </c>
      <c r="AM10" s="52"/>
      <c r="AN10" s="52"/>
      <c r="AO10" s="52"/>
      <c r="AP10" s="52"/>
      <c r="AQ10" s="52"/>
      <c r="AR10" s="52"/>
      <c r="AS10" s="52"/>
      <c r="AT10" s="45">
        <f>データ!W6</f>
        <v>6.92</v>
      </c>
      <c r="AU10" s="45"/>
      <c r="AV10" s="45"/>
      <c r="AW10" s="45"/>
      <c r="AX10" s="45"/>
      <c r="AY10" s="45"/>
      <c r="AZ10" s="45"/>
      <c r="BA10" s="45"/>
      <c r="BB10" s="45">
        <f>データ!X6</f>
        <v>2327.02</v>
      </c>
      <c r="BC10" s="45"/>
      <c r="BD10" s="45"/>
      <c r="BE10" s="45"/>
      <c r="BF10" s="45"/>
      <c r="BG10" s="45"/>
      <c r="BH10" s="45"/>
      <c r="BI10" s="45"/>
      <c r="BJ10" s="2"/>
      <c r="BK10" s="2"/>
      <c r="BL10" s="55" t="s">
        <v>22</v>
      </c>
      <c r="BM10" s="5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8"/>
      <c r="BM60" s="79"/>
      <c r="BN60" s="79"/>
      <c r="BO60" s="79"/>
      <c r="BP60" s="79"/>
      <c r="BQ60" s="79"/>
      <c r="BR60" s="79"/>
      <c r="BS60" s="79"/>
      <c r="BT60" s="79"/>
      <c r="BU60" s="79"/>
      <c r="BV60" s="79"/>
      <c r="BW60" s="79"/>
      <c r="BX60" s="79"/>
      <c r="BY60" s="79"/>
      <c r="BZ60" s="8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124</v>
      </c>
      <c r="BM66" s="85"/>
      <c r="BN66" s="85"/>
      <c r="BO66" s="85"/>
      <c r="BP66" s="85"/>
      <c r="BQ66" s="85"/>
      <c r="BR66" s="85"/>
      <c r="BS66" s="85"/>
      <c r="BT66" s="85"/>
      <c r="BU66" s="85"/>
      <c r="BV66" s="85"/>
      <c r="BW66" s="85"/>
      <c r="BX66" s="85"/>
      <c r="BY66" s="85"/>
      <c r="BZ66" s="86"/>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91" t="s">
        <v>65</v>
      </c>
      <c r="I3" s="92"/>
      <c r="J3" s="92"/>
      <c r="K3" s="92"/>
      <c r="L3" s="92"/>
      <c r="M3" s="92"/>
      <c r="N3" s="92"/>
      <c r="O3" s="92"/>
      <c r="P3" s="92"/>
      <c r="Q3" s="92"/>
      <c r="R3" s="92"/>
      <c r="S3" s="92"/>
      <c r="T3" s="92"/>
      <c r="U3" s="92"/>
      <c r="V3" s="92"/>
      <c r="W3" s="92"/>
      <c r="X3" s="93"/>
      <c r="Y3" s="97" t="s">
        <v>66</v>
      </c>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t="s">
        <v>67</v>
      </c>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row>
    <row r="4" spans="1:145" x14ac:dyDescent="0.15">
      <c r="A4" s="28" t="s">
        <v>68</v>
      </c>
      <c r="B4" s="30"/>
      <c r="C4" s="30"/>
      <c r="D4" s="30"/>
      <c r="E4" s="30"/>
      <c r="F4" s="30"/>
      <c r="G4" s="30"/>
      <c r="H4" s="94"/>
      <c r="I4" s="95"/>
      <c r="J4" s="95"/>
      <c r="K4" s="95"/>
      <c r="L4" s="95"/>
      <c r="M4" s="95"/>
      <c r="N4" s="95"/>
      <c r="O4" s="95"/>
      <c r="P4" s="95"/>
      <c r="Q4" s="95"/>
      <c r="R4" s="95"/>
      <c r="S4" s="95"/>
      <c r="T4" s="95"/>
      <c r="U4" s="95"/>
      <c r="V4" s="95"/>
      <c r="W4" s="95"/>
      <c r="X4" s="96"/>
      <c r="Y4" s="90" t="s">
        <v>69</v>
      </c>
      <c r="Z4" s="90"/>
      <c r="AA4" s="90"/>
      <c r="AB4" s="90"/>
      <c r="AC4" s="90"/>
      <c r="AD4" s="90"/>
      <c r="AE4" s="90"/>
      <c r="AF4" s="90"/>
      <c r="AG4" s="90"/>
      <c r="AH4" s="90"/>
      <c r="AI4" s="90"/>
      <c r="AJ4" s="90" t="s">
        <v>70</v>
      </c>
      <c r="AK4" s="90"/>
      <c r="AL4" s="90"/>
      <c r="AM4" s="90"/>
      <c r="AN4" s="90"/>
      <c r="AO4" s="90"/>
      <c r="AP4" s="90"/>
      <c r="AQ4" s="90"/>
      <c r="AR4" s="90"/>
      <c r="AS4" s="90"/>
      <c r="AT4" s="90"/>
      <c r="AU4" s="90" t="s">
        <v>71</v>
      </c>
      <c r="AV4" s="90"/>
      <c r="AW4" s="90"/>
      <c r="AX4" s="90"/>
      <c r="AY4" s="90"/>
      <c r="AZ4" s="90"/>
      <c r="BA4" s="90"/>
      <c r="BB4" s="90"/>
      <c r="BC4" s="90"/>
      <c r="BD4" s="90"/>
      <c r="BE4" s="90"/>
      <c r="BF4" s="90" t="s">
        <v>72</v>
      </c>
      <c r="BG4" s="90"/>
      <c r="BH4" s="90"/>
      <c r="BI4" s="90"/>
      <c r="BJ4" s="90"/>
      <c r="BK4" s="90"/>
      <c r="BL4" s="90"/>
      <c r="BM4" s="90"/>
      <c r="BN4" s="90"/>
      <c r="BO4" s="90"/>
      <c r="BP4" s="90"/>
      <c r="BQ4" s="90" t="s">
        <v>73</v>
      </c>
      <c r="BR4" s="90"/>
      <c r="BS4" s="90"/>
      <c r="BT4" s="90"/>
      <c r="BU4" s="90"/>
      <c r="BV4" s="90"/>
      <c r="BW4" s="90"/>
      <c r="BX4" s="90"/>
      <c r="BY4" s="90"/>
      <c r="BZ4" s="90"/>
      <c r="CA4" s="90"/>
      <c r="CB4" s="90" t="s">
        <v>74</v>
      </c>
      <c r="CC4" s="90"/>
      <c r="CD4" s="90"/>
      <c r="CE4" s="90"/>
      <c r="CF4" s="90"/>
      <c r="CG4" s="90"/>
      <c r="CH4" s="90"/>
      <c r="CI4" s="90"/>
      <c r="CJ4" s="90"/>
      <c r="CK4" s="90"/>
      <c r="CL4" s="90"/>
      <c r="CM4" s="90" t="s">
        <v>75</v>
      </c>
      <c r="CN4" s="90"/>
      <c r="CO4" s="90"/>
      <c r="CP4" s="90"/>
      <c r="CQ4" s="90"/>
      <c r="CR4" s="90"/>
      <c r="CS4" s="90"/>
      <c r="CT4" s="90"/>
      <c r="CU4" s="90"/>
      <c r="CV4" s="90"/>
      <c r="CW4" s="90"/>
      <c r="CX4" s="90" t="s">
        <v>76</v>
      </c>
      <c r="CY4" s="90"/>
      <c r="CZ4" s="90"/>
      <c r="DA4" s="90"/>
      <c r="DB4" s="90"/>
      <c r="DC4" s="90"/>
      <c r="DD4" s="90"/>
      <c r="DE4" s="90"/>
      <c r="DF4" s="90"/>
      <c r="DG4" s="90"/>
      <c r="DH4" s="90"/>
      <c r="DI4" s="90" t="s">
        <v>77</v>
      </c>
      <c r="DJ4" s="90"/>
      <c r="DK4" s="90"/>
      <c r="DL4" s="90"/>
      <c r="DM4" s="90"/>
      <c r="DN4" s="90"/>
      <c r="DO4" s="90"/>
      <c r="DP4" s="90"/>
      <c r="DQ4" s="90"/>
      <c r="DR4" s="90"/>
      <c r="DS4" s="90"/>
      <c r="DT4" s="90" t="s">
        <v>78</v>
      </c>
      <c r="DU4" s="90"/>
      <c r="DV4" s="90"/>
      <c r="DW4" s="90"/>
      <c r="DX4" s="90"/>
      <c r="DY4" s="90"/>
      <c r="DZ4" s="90"/>
      <c r="EA4" s="90"/>
      <c r="EB4" s="90"/>
      <c r="EC4" s="90"/>
      <c r="ED4" s="90"/>
      <c r="EE4" s="90" t="s">
        <v>79</v>
      </c>
      <c r="EF4" s="90"/>
      <c r="EG4" s="90"/>
      <c r="EH4" s="90"/>
      <c r="EI4" s="90"/>
      <c r="EJ4" s="90"/>
      <c r="EK4" s="90"/>
      <c r="EL4" s="90"/>
      <c r="EM4" s="90"/>
      <c r="EN4" s="90"/>
      <c r="EO4" s="90"/>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232131</v>
      </c>
      <c r="D6" s="33">
        <f t="shared" si="3"/>
        <v>47</v>
      </c>
      <c r="E6" s="33">
        <f t="shared" si="3"/>
        <v>17</v>
      </c>
      <c r="F6" s="33">
        <f t="shared" si="3"/>
        <v>5</v>
      </c>
      <c r="G6" s="33">
        <f t="shared" si="3"/>
        <v>0</v>
      </c>
      <c r="H6" s="33" t="str">
        <f t="shared" si="3"/>
        <v>愛知県　西尾市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9.39</v>
      </c>
      <c r="Q6" s="34">
        <f t="shared" si="3"/>
        <v>88.38</v>
      </c>
      <c r="R6" s="34">
        <f t="shared" si="3"/>
        <v>1890</v>
      </c>
      <c r="S6" s="34">
        <f t="shared" si="3"/>
        <v>171212</v>
      </c>
      <c r="T6" s="34">
        <f t="shared" si="3"/>
        <v>161.22</v>
      </c>
      <c r="U6" s="34">
        <f t="shared" si="3"/>
        <v>1061.98</v>
      </c>
      <c r="V6" s="34">
        <f t="shared" si="3"/>
        <v>16103</v>
      </c>
      <c r="W6" s="34">
        <f t="shared" si="3"/>
        <v>6.92</v>
      </c>
      <c r="X6" s="34">
        <f t="shared" si="3"/>
        <v>2327.02</v>
      </c>
      <c r="Y6" s="35">
        <f>IF(Y7="",NA(),Y7)</f>
        <v>74.86</v>
      </c>
      <c r="Z6" s="35">
        <f t="shared" ref="Z6:AH6" si="4">IF(Z7="",NA(),Z7)</f>
        <v>86.76</v>
      </c>
      <c r="AA6" s="35">
        <f t="shared" si="4"/>
        <v>86.06</v>
      </c>
      <c r="AB6" s="35">
        <f t="shared" si="4"/>
        <v>76.97</v>
      </c>
      <c r="AC6" s="35">
        <f t="shared" si="4"/>
        <v>84.62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7.11</v>
      </c>
      <c r="BG6" s="35">
        <f t="shared" ref="BG6:BO6" si="7">IF(BG7="",NA(),BG7)</f>
        <v>4.58</v>
      </c>
      <c r="BH6" s="35">
        <f t="shared" si="7"/>
        <v>10.31</v>
      </c>
      <c r="BI6" s="35">
        <f t="shared" si="7"/>
        <v>1.91</v>
      </c>
      <c r="BJ6" s="35">
        <f t="shared" si="7"/>
        <v>1.79</v>
      </c>
      <c r="BK6" s="35">
        <f t="shared" si="7"/>
        <v>1197.82</v>
      </c>
      <c r="BL6" s="35">
        <f t="shared" si="7"/>
        <v>1126.77</v>
      </c>
      <c r="BM6" s="35">
        <f t="shared" si="7"/>
        <v>1044.8</v>
      </c>
      <c r="BN6" s="35">
        <f t="shared" si="7"/>
        <v>1081.8</v>
      </c>
      <c r="BO6" s="35">
        <f t="shared" si="7"/>
        <v>974.93</v>
      </c>
      <c r="BP6" s="34" t="str">
        <f>IF(BP7="","",IF(BP7="-","【-】","【"&amp;SUBSTITUTE(TEXT(BP7,"#,##0.00"),"-","△")&amp;"】"))</f>
        <v>【914.53】</v>
      </c>
      <c r="BQ6" s="35">
        <f>IF(BQ7="",NA(),BQ7)</f>
        <v>72.17</v>
      </c>
      <c r="BR6" s="35">
        <f t="shared" ref="BR6:BZ6" si="8">IF(BR7="",NA(),BR7)</f>
        <v>66.42</v>
      </c>
      <c r="BS6" s="35">
        <f t="shared" si="8"/>
        <v>67.31</v>
      </c>
      <c r="BT6" s="35">
        <f t="shared" si="8"/>
        <v>67.94</v>
      </c>
      <c r="BU6" s="35">
        <f t="shared" si="8"/>
        <v>70.12</v>
      </c>
      <c r="BV6" s="35">
        <f t="shared" si="8"/>
        <v>51.03</v>
      </c>
      <c r="BW6" s="35">
        <f t="shared" si="8"/>
        <v>50.9</v>
      </c>
      <c r="BX6" s="35">
        <f t="shared" si="8"/>
        <v>50.82</v>
      </c>
      <c r="BY6" s="35">
        <f t="shared" si="8"/>
        <v>52.19</v>
      </c>
      <c r="BZ6" s="35">
        <f t="shared" si="8"/>
        <v>55.32</v>
      </c>
      <c r="CA6" s="34" t="str">
        <f>IF(CA7="","",IF(CA7="-","【-】","【"&amp;SUBSTITUTE(TEXT(CA7,"#,##0.00"),"-","△")&amp;"】"))</f>
        <v>【55.73】</v>
      </c>
      <c r="CB6" s="35">
        <f>IF(CB7="",NA(),CB7)</f>
        <v>154.78</v>
      </c>
      <c r="CC6" s="35">
        <f t="shared" ref="CC6:CK6" si="9">IF(CC7="",NA(),CC7)</f>
        <v>167.49</v>
      </c>
      <c r="CD6" s="35">
        <f t="shared" si="9"/>
        <v>168.79</v>
      </c>
      <c r="CE6" s="35">
        <f t="shared" si="9"/>
        <v>167.67</v>
      </c>
      <c r="CF6" s="35">
        <f t="shared" si="9"/>
        <v>162.58000000000001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64.17</v>
      </c>
      <c r="CN6" s="35">
        <f t="shared" ref="CN6:CV6" si="10">IF(CN7="",NA(),CN7)</f>
        <v>60.21</v>
      </c>
      <c r="CO6" s="35">
        <f t="shared" si="10"/>
        <v>62.23</v>
      </c>
      <c r="CP6" s="35">
        <f t="shared" si="10"/>
        <v>67.23</v>
      </c>
      <c r="CQ6" s="35">
        <f t="shared" si="10"/>
        <v>64.95</v>
      </c>
      <c r="CR6" s="35">
        <f t="shared" si="10"/>
        <v>54.74</v>
      </c>
      <c r="CS6" s="35">
        <f t="shared" si="10"/>
        <v>53.78</v>
      </c>
      <c r="CT6" s="35">
        <f t="shared" si="10"/>
        <v>53.24</v>
      </c>
      <c r="CU6" s="35">
        <f t="shared" si="10"/>
        <v>52.31</v>
      </c>
      <c r="CV6" s="35">
        <f t="shared" si="10"/>
        <v>60.65</v>
      </c>
      <c r="CW6" s="34" t="str">
        <f>IF(CW7="","",IF(CW7="-","【-】","【"&amp;SUBSTITUTE(TEXT(CW7,"#,##0.00"),"-","△")&amp;"】"))</f>
        <v>【59.15】</v>
      </c>
      <c r="CX6" s="35">
        <f>IF(CX7="",NA(),CX7)</f>
        <v>95.41</v>
      </c>
      <c r="CY6" s="35">
        <f t="shared" ref="CY6:DG6" si="11">IF(CY7="",NA(),CY7)</f>
        <v>88.98</v>
      </c>
      <c r="CZ6" s="35">
        <f t="shared" si="11"/>
        <v>92.33</v>
      </c>
      <c r="DA6" s="35">
        <f t="shared" si="11"/>
        <v>94.83</v>
      </c>
      <c r="DB6" s="35">
        <f t="shared" si="11"/>
        <v>95.45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232131</v>
      </c>
      <c r="D7" s="37">
        <v>47</v>
      </c>
      <c r="E7" s="37">
        <v>17</v>
      </c>
      <c r="F7" s="37">
        <v>5</v>
      </c>
      <c r="G7" s="37">
        <v>0</v>
      </c>
      <c r="H7" s="37" t="s">
        <v>109</v>
      </c>
      <c r="I7" s="37" t="s">
        <v>110</v>
      </c>
      <c r="J7" s="37" t="s">
        <v>111</v>
      </c>
      <c r="K7" s="37" t="s">
        <v>112</v>
      </c>
      <c r="L7" s="37" t="s">
        <v>113</v>
      </c>
      <c r="M7" s="37"/>
      <c r="N7" s="38" t="s">
        <v>114</v>
      </c>
      <c r="O7" s="38" t="s">
        <v>115</v>
      </c>
      <c r="P7" s="38">
        <v>9.39</v>
      </c>
      <c r="Q7" s="38">
        <v>88.38</v>
      </c>
      <c r="R7" s="38">
        <v>1890</v>
      </c>
      <c r="S7" s="38">
        <v>171212</v>
      </c>
      <c r="T7" s="38">
        <v>161.22</v>
      </c>
      <c r="U7" s="38">
        <v>1061.98</v>
      </c>
      <c r="V7" s="38">
        <v>16103</v>
      </c>
      <c r="W7" s="38">
        <v>6.92</v>
      </c>
      <c r="X7" s="38">
        <v>2327.02</v>
      </c>
      <c r="Y7" s="38">
        <v>74.86</v>
      </c>
      <c r="Z7" s="38">
        <v>86.76</v>
      </c>
      <c r="AA7" s="38">
        <v>86.06</v>
      </c>
      <c r="AB7" s="38">
        <v>76.97</v>
      </c>
      <c r="AC7" s="38">
        <v>84.62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7.11</v>
      </c>
      <c r="BG7" s="38">
        <v>4.58</v>
      </c>
      <c r="BH7" s="38">
        <v>10.31</v>
      </c>
      <c r="BI7" s="38">
        <v>1.91</v>
      </c>
      <c r="BJ7" s="38">
        <v>1.79</v>
      </c>
      <c r="BK7" s="38">
        <v>1197.82</v>
      </c>
      <c r="BL7" s="38">
        <v>1126.77</v>
      </c>
      <c r="BM7" s="38">
        <v>1044.8</v>
      </c>
      <c r="BN7" s="38">
        <v>1081.8</v>
      </c>
      <c r="BO7" s="38">
        <v>974.93</v>
      </c>
      <c r="BP7" s="38">
        <v>914.53</v>
      </c>
      <c r="BQ7" s="38">
        <v>72.17</v>
      </c>
      <c r="BR7" s="38">
        <v>66.42</v>
      </c>
      <c r="BS7" s="38">
        <v>67.31</v>
      </c>
      <c r="BT7" s="38">
        <v>67.94</v>
      </c>
      <c r="BU7" s="38">
        <v>70.12</v>
      </c>
      <c r="BV7" s="38">
        <v>51.03</v>
      </c>
      <c r="BW7" s="38">
        <v>50.9</v>
      </c>
      <c r="BX7" s="38">
        <v>50.82</v>
      </c>
      <c r="BY7" s="38">
        <v>52.19</v>
      </c>
      <c r="BZ7" s="38">
        <v>55.32</v>
      </c>
      <c r="CA7" s="38">
        <v>55.73</v>
      </c>
      <c r="CB7" s="38">
        <v>154.78</v>
      </c>
      <c r="CC7" s="38">
        <v>167.49</v>
      </c>
      <c r="CD7" s="38">
        <v>168.79</v>
      </c>
      <c r="CE7" s="38">
        <v>167.67</v>
      </c>
      <c r="CF7" s="38">
        <v>162.58000000000001</v>
      </c>
      <c r="CG7" s="38">
        <v>289.60000000000002</v>
      </c>
      <c r="CH7" s="38">
        <v>293.27</v>
      </c>
      <c r="CI7" s="38">
        <v>300.52</v>
      </c>
      <c r="CJ7" s="38">
        <v>296.14</v>
      </c>
      <c r="CK7" s="38">
        <v>283.17</v>
      </c>
      <c r="CL7" s="38">
        <v>276.77999999999997</v>
      </c>
      <c r="CM7" s="38">
        <v>64.17</v>
      </c>
      <c r="CN7" s="38">
        <v>60.21</v>
      </c>
      <c r="CO7" s="38">
        <v>62.23</v>
      </c>
      <c r="CP7" s="38">
        <v>67.23</v>
      </c>
      <c r="CQ7" s="38">
        <v>64.95</v>
      </c>
      <c r="CR7" s="38">
        <v>54.74</v>
      </c>
      <c r="CS7" s="38">
        <v>53.78</v>
      </c>
      <c r="CT7" s="38">
        <v>53.24</v>
      </c>
      <c r="CU7" s="38">
        <v>52.31</v>
      </c>
      <c r="CV7" s="38">
        <v>60.65</v>
      </c>
      <c r="CW7" s="38">
        <v>59.15</v>
      </c>
      <c r="CX7" s="38">
        <v>95.41</v>
      </c>
      <c r="CY7" s="38">
        <v>88.98</v>
      </c>
      <c r="CZ7" s="38">
        <v>92.33</v>
      </c>
      <c r="DA7" s="38">
        <v>94.83</v>
      </c>
      <c r="DB7" s="38">
        <v>95.45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崇伸</dc:creator>
  <cp:lastModifiedBy>oa</cp:lastModifiedBy>
  <cp:lastPrinted>2018-02-22T01:04:34Z</cp:lastPrinted>
  <dcterms:created xsi:type="dcterms:W3CDTF">2018-02-04T23:28:08Z</dcterms:created>
  <dcterms:modified xsi:type="dcterms:W3CDTF">2018-02-22T01:04:36Z</dcterms:modified>
</cp:coreProperties>
</file>