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0" yWindow="0" windowWidth="20490" windowHeight="778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<sst xmlns="http://schemas.openxmlformats.org/spreadsheetml/2006/main" count="232" uniqueCount="120">
  <si>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</si>
  <si>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</si>
  <si>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</si>
  <si>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</si>
  <si>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</si>
  <si>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</si>
  <si>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</si>
  <si>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</si>
  <si>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</si>
  <si>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</si>
  <si>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</si>
  <si>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</si>
  <si>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</si>
  <si>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</si>
  <si>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</si>
  <si>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</si>
  <si>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</si>
  <si>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</si>
  <si>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</si>
  <si>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</si>
  <si>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</si>
  <si>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</si>
  <si>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</si>
  <si>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</si>
  <si>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</si>
  <si>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</si>
  <si>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</si>
  <si>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</si>
  <si>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</si>
  <si>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</si>
  <si>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</si>
  <si>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</si>
  <si>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</si>
  <si>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</si>
  <si>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</si>
  <si>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</si>
  <si>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</si>
  <si>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</si>
  <si>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</si>
  <si>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</si>
  <si>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</si>
  <si>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</si>
  <si>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</si>
  <si>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</si>
  <si>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</si>
  <si>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</si>
  <si>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</si>
  <si>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</si>
  <si>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</si>
  <si>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</si>
  <si>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</si>
  <si>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</si>
  <si>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</si>
  <si>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</si>
  <si>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</si>
  <si>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</si>
  <si>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</si>
  <si>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</si>
  <si>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</si>
  <si>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</si>
  <si>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</si>
  <si>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</si>
  <si>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</si>
  <si>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</si>
  <si>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</si>
  <si>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</si>
  <si>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</si>
  <si>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</si>
  <si>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</si>
  <si>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</si>
  <si>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</si>
  <si>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</si>
  <si>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</si>
  <si>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</si>
  <si>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</si>
  <si>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</si>
  <si>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</si>
  <si>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</si>
  <si>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</si>
  <si>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</si>
  <si>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</si>
  <si>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</si>
  <si>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</si>
  <si>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</si>
  <si>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</si>
  <si>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</si>
  <si>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</si>
  <si>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</si>
  <si>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</si>
  <si>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</si>
  <si>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</si>
  <si>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</si>
  <si>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</si>
  <si>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</si>
  <si>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</si>
  <si>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</si>
  <si>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</si>
  <si>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</si>
  <si>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</si>
  <si>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</si>
  <si>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</si>
  <si>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</si>
  <si>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</si>
  <si>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</si>
  <si>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</si>
  <si>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犬山市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</si>
  <si>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</si>
  <si>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</si>
  <si>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</si>
  <si>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</si>
  <si>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</si>
  <si>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</si>
  <si>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</si>
  <si>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</si>
  <si>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</si>
  <si>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</si>
  <si>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</si>
  <si>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t>　現状は、保有する固定資産を効率的に利用して経営できている一方、施設の老朽化が進んだ場合の影響が大きい経営状況となっている。
　今後も、積極的な水準の更新投資を維持して、施設の老朽化を抑制することが重要と考えられる。</t>
    </r>
    <r>
      <rPr>
        <b/>
        <sz val="11"/>
        <color rgb="FFFF0000"/>
        <rFont val="ＭＳ ゴシック"/>
        <family val="3"/>
        <charset val="128"/>
      </rPr>
      <t xml:space="preserve">
　</t>
    </r>
    <r>
      <rPr>
        <sz val="11"/>
        <rFont val="ＭＳ ゴシック"/>
        <family val="3"/>
        <charset val="128"/>
      </rPr>
      <t>経営戦略については、投資財政計画が作成済みであり、平成31年度に策定する耐震化計画の内容を反映させ、平成32年度に策定を予定している。</t>
    </r>
    <rPh sb="1" eb="3">
      <t>ゲンジョウ</t>
    </rPh>
    <rPh sb="5" eb="7">
      <t>ホユウ</t>
    </rPh>
    <rPh sb="9" eb="11">
      <t>コテイ</t>
    </rPh>
    <rPh sb="11" eb="13">
      <t>シサン</t>
    </rPh>
    <rPh sb="14" eb="17">
      <t>コウリツテキ</t>
    </rPh>
    <rPh sb="18" eb="20">
      <t>リヨウ</t>
    </rPh>
    <rPh sb="22" eb="24">
      <t>ケイエイ</t>
    </rPh>
    <rPh sb="29" eb="31">
      <t>イッポウ</t>
    </rPh>
    <rPh sb="32" eb="34">
      <t>シセツ</t>
    </rPh>
    <rPh sb="35" eb="38">
      <t>ロウキュウカ</t>
    </rPh>
    <rPh sb="39" eb="40">
      <t>スス</t>
    </rPh>
    <rPh sb="42" eb="44">
      <t>バアイ</t>
    </rPh>
    <rPh sb="45" eb="47">
      <t>エイキョウ</t>
    </rPh>
    <rPh sb="48" eb="49">
      <t>オオ</t>
    </rPh>
    <rPh sb="51" eb="53">
      <t>ケイエイ</t>
    </rPh>
    <rPh sb="53" eb="55">
      <t>ジョウキョウ</t>
    </rPh>
    <rPh sb="64" eb="66">
      <t>コンゴ</t>
    </rPh>
    <rPh sb="68" eb="71">
      <t>セッキョクテキ</t>
    </rPh>
    <rPh sb="72" eb="74">
      <t>スイジュン</t>
    </rPh>
    <rPh sb="75" eb="77">
      <t>コウシン</t>
    </rPh>
    <rPh sb="77" eb="79">
      <t>トウシ</t>
    </rPh>
    <rPh sb="80" eb="82">
      <t>イジ</t>
    </rPh>
    <rPh sb="85" eb="87">
      <t>シセツ</t>
    </rPh>
    <rPh sb="88" eb="91">
      <t>ロウキュウカ</t>
    </rPh>
    <rPh sb="92" eb="94">
      <t>ヨクセイ</t>
    </rPh>
    <rPh sb="99" eb="101">
      <t>ジュウヨウ</t>
    </rPh>
    <rPh sb="102" eb="103">
      <t>カンガ</t>
    </rPh>
    <rPh sb="110" eb="112">
      <t>ケイエイ</t>
    </rPh>
    <rPh sb="112" eb="114">
      <t>センリャク</t>
    </rPh>
    <rPh sb="120" eb="122">
      <t>トウシ</t>
    </rPh>
    <rPh sb="122" eb="124">
      <t>ザイセイ</t>
    </rPh>
    <rPh sb="124" eb="126">
      <t>ケイカク</t>
    </rPh>
    <rPh sb="127" eb="129">
      <t>サクセイ</t>
    </rPh>
    <rPh sb="129" eb="130">
      <t>ズ</t>
    </rPh>
    <rPh sb="135" eb="137">
      <t>ヘイセイ</t>
    </rPh>
    <rPh sb="139" eb="141">
      <t>ネンド</t>
    </rPh>
    <rPh sb="142" eb="144">
      <t>サクテイ</t>
    </rPh>
    <rPh sb="146" eb="149">
      <t>タイシンカ</t>
    </rPh>
    <rPh sb="149" eb="151">
      <t>ケイカク</t>
    </rPh>
    <rPh sb="152" eb="154">
      <t>ナイヨウ</t>
    </rPh>
    <rPh sb="155" eb="157">
      <t>ハンエイ</t>
    </rPh>
    <rPh sb="160" eb="162">
      <t>ヘイセイ</t>
    </rPh>
    <rPh sb="164" eb="166">
      <t>ネンド</t>
    </rPh>
    <rPh sb="167" eb="169">
      <t>サクテイ</t>
    </rPh>
    <rPh sb="170" eb="172">
      <t>ヨテイ</t>
    </rPh>
    <phoneticPr fontId="4"/>
  </si>
  <si>
    <r>
      <t xml:space="preserve">　①有形固定資産減価償却率については、浄配水施設の更新において、優先順位を定めて集中的に実施し、一部の施設については今後のダウンサイジング（廃止）を視野に修繕を実施しているため、減価償却率全体としては上昇している。
③管路更新率は平均に比して高水準を確保しているものの、②昭和50年代、開発に伴い集中的に布設した管路が法耐用年数を迎えた為、管路経年化率は上昇している。平成29年度には投資を積極的に行なったが、今後も従来の投資水準に上積みして、経年化率の上昇を抑える必要がある。
</t>
    </r>
    <r>
      <rPr>
        <b/>
        <sz val="11"/>
        <color rgb="FFFF0000"/>
        <rFont val="ＭＳ ゴシック"/>
        <family val="3"/>
        <charset val="128"/>
      </rPr>
      <t>　</t>
    </r>
    <rPh sb="48" eb="50">
      <t>イチブ</t>
    </rPh>
    <rPh sb="51" eb="53">
      <t>シセツ</t>
    </rPh>
    <rPh sb="58" eb="60">
      <t>コンゴ</t>
    </rPh>
    <rPh sb="70" eb="72">
      <t>ハイシ</t>
    </rPh>
    <rPh sb="74" eb="76">
      <t>シヤ</t>
    </rPh>
    <rPh sb="109" eb="111">
      <t>カンロ</t>
    </rPh>
    <rPh sb="111" eb="113">
      <t>コウシン</t>
    </rPh>
    <rPh sb="113" eb="114">
      <t>リツ</t>
    </rPh>
    <rPh sb="115" eb="117">
      <t>ヘイキン</t>
    </rPh>
    <rPh sb="118" eb="119">
      <t>ヒ</t>
    </rPh>
    <rPh sb="121" eb="124">
      <t>コウスイジュン</t>
    </rPh>
    <rPh sb="125" eb="127">
      <t>カクホ</t>
    </rPh>
    <rPh sb="136" eb="138">
      <t>ショウワ</t>
    </rPh>
    <rPh sb="140" eb="142">
      <t>ネンダイ</t>
    </rPh>
    <rPh sb="143" eb="145">
      <t>カイハツ</t>
    </rPh>
    <rPh sb="146" eb="147">
      <t>トモナ</t>
    </rPh>
    <rPh sb="148" eb="151">
      <t>シュウチュウテキ</t>
    </rPh>
    <rPh sb="152" eb="154">
      <t>フセツ</t>
    </rPh>
    <rPh sb="156" eb="158">
      <t>カンロ</t>
    </rPh>
    <rPh sb="159" eb="160">
      <t>ホウ</t>
    </rPh>
    <rPh sb="160" eb="162">
      <t>タイヨウ</t>
    </rPh>
    <rPh sb="162" eb="164">
      <t>ネンスウ</t>
    </rPh>
    <rPh sb="165" eb="166">
      <t>ムカ</t>
    </rPh>
    <rPh sb="168" eb="169">
      <t>タメ</t>
    </rPh>
    <rPh sb="170" eb="172">
      <t>カンロ</t>
    </rPh>
    <rPh sb="172" eb="175">
      <t>ケイネンカ</t>
    </rPh>
    <rPh sb="175" eb="176">
      <t>リツ</t>
    </rPh>
    <rPh sb="177" eb="179">
      <t>ジョウショウ</t>
    </rPh>
    <rPh sb="184" eb="186">
      <t>ヘイセイ</t>
    </rPh>
    <rPh sb="188" eb="190">
      <t>ネンド</t>
    </rPh>
    <rPh sb="192" eb="194">
      <t>トウシ</t>
    </rPh>
    <rPh sb="195" eb="198">
      <t>セッキョクテキ</t>
    </rPh>
    <rPh sb="199" eb="200">
      <t>オコ</t>
    </rPh>
    <rPh sb="205" eb="207">
      <t>コンゴ</t>
    </rPh>
    <rPh sb="208" eb="210">
      <t>ジュウライ</t>
    </rPh>
    <rPh sb="211" eb="213">
      <t>トウシ</t>
    </rPh>
    <rPh sb="213" eb="215">
      <t>スイジュン</t>
    </rPh>
    <rPh sb="216" eb="218">
      <t>ウワヅ</t>
    </rPh>
    <rPh sb="222" eb="225">
      <t>ケイネンカ</t>
    </rPh>
    <rPh sb="225" eb="226">
      <t>リツ</t>
    </rPh>
    <rPh sb="227" eb="229">
      <t>ジョウショウ</t>
    </rPh>
    <rPh sb="230" eb="231">
      <t>オサ</t>
    </rPh>
    <rPh sb="233" eb="235">
      <t>ヒツヨウ</t>
    </rPh>
    <phoneticPr fontId="4"/>
  </si>
  <si>
    <r>
      <t>　収支は継続して黒字を計上し、欠損金・借入金ともになく、</t>
    </r>
    <r>
      <rPr>
        <sz val="11"/>
        <rFont val="ＭＳ ゴシック"/>
        <family val="3"/>
        <charset val="128"/>
      </rPr>
      <t>③</t>
    </r>
    <r>
      <rPr>
        <sz val="11"/>
        <color theme="1"/>
        <rFont val="ＭＳ ゴシック"/>
        <family val="3"/>
        <charset val="128"/>
      </rPr>
      <t>流動比率も高水準にある。
　</t>
    </r>
    <r>
      <rPr>
        <sz val="11"/>
        <rFont val="ＭＳ ゴシック"/>
        <family val="3"/>
        <charset val="128"/>
      </rPr>
      <t>⑦</t>
    </r>
    <r>
      <rPr>
        <sz val="11"/>
        <color theme="1"/>
        <rFont val="ＭＳ ゴシック"/>
        <family val="3"/>
        <charset val="128"/>
      </rPr>
      <t>施設利用率は平均に比して高水準にあり、保有する施設を効率的に使用できている。
　⑦施設の利用率が高いことと、漏水調査を委託して実施しているものの、未だ発見できていない漏水箇所があり⑧有収率が低下していることから、今後も経営の健全性を維持し水道の安定供給を続けるためには、漏水調査や修繕工事に重点的に投資して、施設の長寿命化を図っていくとともに、企業債を活用した更新投資の推進を検討していくことが大切である。</t>
    </r>
    <rPh sb="1" eb="3">
      <t>シュウシ</t>
    </rPh>
    <rPh sb="4" eb="6">
      <t>ケイゾク</t>
    </rPh>
    <rPh sb="8" eb="10">
      <t>クロジ</t>
    </rPh>
    <rPh sb="11" eb="13">
      <t>ケイジョウ</t>
    </rPh>
    <rPh sb="15" eb="18">
      <t>ケッソンキン</t>
    </rPh>
    <rPh sb="19" eb="21">
      <t>カリイレ</t>
    </rPh>
    <rPh sb="21" eb="22">
      <t>キン</t>
    </rPh>
    <rPh sb="29" eb="31">
      <t>リュウドウ</t>
    </rPh>
    <rPh sb="31" eb="33">
      <t>ヒリツ</t>
    </rPh>
    <rPh sb="34" eb="37">
      <t>コウスイジュン</t>
    </rPh>
    <rPh sb="44" eb="46">
      <t>シセツ</t>
    </rPh>
    <rPh sb="46" eb="49">
      <t>リヨウリツ</t>
    </rPh>
    <rPh sb="50" eb="52">
      <t>ヘイキン</t>
    </rPh>
    <rPh sb="53" eb="54">
      <t>ヒ</t>
    </rPh>
    <rPh sb="56" eb="59">
      <t>コウスイジュン</t>
    </rPh>
    <rPh sb="63" eb="65">
      <t>ホユウ</t>
    </rPh>
    <rPh sb="67" eb="69">
      <t>シセツ</t>
    </rPh>
    <rPh sb="70" eb="73">
      <t>コウリツテキ</t>
    </rPh>
    <rPh sb="74" eb="76">
      <t>シヨウ</t>
    </rPh>
    <rPh sb="85" eb="87">
      <t>シセツ</t>
    </rPh>
    <rPh sb="88" eb="91">
      <t>リヨウリツ</t>
    </rPh>
    <rPh sb="92" eb="93">
      <t>タカ</t>
    </rPh>
    <rPh sb="98" eb="100">
      <t>ロウスイ</t>
    </rPh>
    <rPh sb="100" eb="102">
      <t>チョウサ</t>
    </rPh>
    <rPh sb="103" eb="105">
      <t>イタク</t>
    </rPh>
    <rPh sb="107" eb="109">
      <t>ジッシ</t>
    </rPh>
    <rPh sb="117" eb="118">
      <t>イマ</t>
    </rPh>
    <rPh sb="119" eb="121">
      <t>ハッケン</t>
    </rPh>
    <rPh sb="127" eb="129">
      <t>ロウスイ</t>
    </rPh>
    <rPh sb="129" eb="131">
      <t>カショ</t>
    </rPh>
    <rPh sb="135" eb="137">
      <t>ユウシュウ</t>
    </rPh>
    <rPh sb="137" eb="138">
      <t>リツ</t>
    </rPh>
    <rPh sb="139" eb="141">
      <t>テイカ</t>
    </rPh>
    <rPh sb="150" eb="152">
      <t>コンゴ</t>
    </rPh>
    <rPh sb="153" eb="155">
      <t>ケイエイ</t>
    </rPh>
    <rPh sb="156" eb="159">
      <t>ケンゼンセイ</t>
    </rPh>
    <rPh sb="160" eb="162">
      <t>イジ</t>
    </rPh>
    <rPh sb="163" eb="165">
      <t>スイドウ</t>
    </rPh>
    <rPh sb="166" eb="168">
      <t>アンテイ</t>
    </rPh>
    <rPh sb="168" eb="170">
      <t>キョウキュウ</t>
    </rPh>
    <rPh sb="171" eb="172">
      <t>ツヅ</t>
    </rPh>
    <rPh sb="179" eb="181">
      <t>ロウスイ</t>
    </rPh>
    <rPh sb="181" eb="183">
      <t>チョウサ</t>
    </rPh>
    <rPh sb="184" eb="186">
      <t>シュウゼン</t>
    </rPh>
    <rPh sb="186" eb="188">
      <t>コウジ</t>
    </rPh>
    <rPh sb="189" eb="192">
      <t>ジュウテンテキ</t>
    </rPh>
    <rPh sb="193" eb="195">
      <t>トウシ</t>
    </rPh>
    <rPh sb="198" eb="200">
      <t>シセツ</t>
    </rPh>
    <rPh sb="201" eb="205">
      <t>チョウジュミョウカ</t>
    </rPh>
    <rPh sb="206" eb="207">
      <t>ハカ</t>
    </rPh>
    <rPh sb="216" eb="218">
      <t>キギョウ</t>
    </rPh>
    <rPh sb="218" eb="219">
      <t>サイ</t>
    </rPh>
    <rPh sb="220" eb="222">
      <t>カツヨウ</t>
    </rPh>
    <rPh sb="224" eb="226">
      <t>コウシン</t>
    </rPh>
    <rPh sb="226" eb="228">
      <t>トウシ</t>
    </rPh>
    <rPh sb="229" eb="231">
      <t>スイシン</t>
    </rPh>
    <rPh sb="232" eb="234">
      <t>ケントウ</t>
    </rPh>
    <rPh sb="241" eb="243">
      <t>タイセツ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</si>
</sst>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6"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1.54</c:v>
                </c:pt>
                <c:pt idx="1">
                  <c:v>1.34</c:v>
                </c:pt>
                <c:pt idx="2">
                  <c:v>1.62</c:v>
                </c:pt>
                <c:pt idx="3">
                  <c:v>1.44</c:v>
                </c:pt>
                <c:pt idx="4">
                  <c:v>1.36</c:v>
                </c:pt>
              </c:numCache>
            </c:numRef>
          </c:val>
          <c:extLst>
            <c:ext xmlns:c16="http://schemas.microsoft.com/office/drawing/2014/chart" uri="{C3380CC4-5D6E-409C-BE32-E72D297353CC}">
              <c16:uniqueId val="{00000000-6C80-4573-983B-514A10F18F40}"/>
            </c:ext>
          </c:extLst>
        </c:ser>
        <c:dLbls>
          <c:showLegendKey val="0"/>
          <c:showVal val="0"/>
          <c:showCatName val="0"/>
          <c:showSerName val="0"/>
          <c:showPercent val="0"/>
          <c:showBubbleSize val="0"/>
        </c:dLbls>
        <c:gapWidth val="150"/>
        <c:axId val="89049344"/>
        <c:axId val="893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6C80-4573-983B-514A10F18F40}"/>
            </c:ext>
          </c:extLst>
        </c:ser>
        <c:dLbls>
          <c:showLegendKey val="0"/>
          <c:showVal val="0"/>
          <c:showCatName val="0"/>
          <c:showSerName val="0"/>
          <c:showPercent val="0"/>
          <c:showBubbleSize val="0"/>
        </c:dLbls>
        <c:marker val="1"/>
        <c:smooth val="0"/>
        <c:axId val="89049344"/>
        <c:axId val="89391488"/>
      </c:lineChart>
      <c:dateAx>
        <c:axId val="89049344"/>
        <c:scaling>
          <c:orientation val="minMax"/>
        </c:scaling>
        <c:delete val="1"/>
        <c:axPos val="b"/>
        <c:numFmt formatCode="ge" sourceLinked="1"/>
        <c:majorTickMark val="none"/>
        <c:minorTickMark val="none"/>
        <c:tickLblPos val="none"/>
        <c:crossAx val="89391488"/>
        <c:crosses val="autoZero"/>
        <c:auto val="1"/>
        <c:lblOffset val="100"/>
        <c:baseTimeUnit val="years"/>
      </c:dateAx>
      <c:valAx>
        <c:axId val="893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76.81</c:v>
                </c:pt>
                <c:pt idx="1">
                  <c:v>76.61</c:v>
                </c:pt>
                <c:pt idx="2">
                  <c:v>75.44</c:v>
                </c:pt>
                <c:pt idx="3">
                  <c:v>77.27</c:v>
                </c:pt>
                <c:pt idx="4">
                  <c:v>77.849999999999994</c:v>
                </c:pt>
              </c:numCache>
            </c:numRef>
          </c:val>
          <c:extLst>
            <c:ext xmlns:c16="http://schemas.microsoft.com/office/drawing/2014/chart" uri="{C3380CC4-5D6E-409C-BE32-E72D297353CC}">
              <c16:uniqueId val="{00000000-16A3-44F4-8B8C-F6D524B222B1}"/>
            </c:ext>
          </c:extLst>
        </c:ser>
        <c:dLbls>
          <c:showLegendKey val="0"/>
          <c:showVal val="0"/>
          <c:showCatName val="0"/>
          <c:showSerName val="0"/>
          <c:showPercent val="0"/>
          <c:showBubbleSize val="0"/>
        </c:dLbls>
        <c:gapWidth val="150"/>
        <c:axId val="100093312"/>
        <c:axId val="10011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16A3-44F4-8B8C-F6D524B222B1}"/>
            </c:ext>
          </c:extLst>
        </c:ser>
        <c:dLbls>
          <c:showLegendKey val="0"/>
          <c:showVal val="0"/>
          <c:showCatName val="0"/>
          <c:showSerName val="0"/>
          <c:showPercent val="0"/>
          <c:showBubbleSize val="0"/>
        </c:dLbls>
        <c:marker val="1"/>
        <c:smooth val="0"/>
        <c:axId val="100093312"/>
        <c:axId val="100115968"/>
      </c:lineChart>
      <c:dateAx>
        <c:axId val="100093312"/>
        <c:scaling>
          <c:orientation val="minMax"/>
        </c:scaling>
        <c:delete val="1"/>
        <c:axPos val="b"/>
        <c:numFmt formatCode="ge" sourceLinked="1"/>
        <c:majorTickMark val="none"/>
        <c:minorTickMark val="none"/>
        <c:tickLblPos val="none"/>
        <c:crossAx val="100115968"/>
        <c:crosses val="autoZero"/>
        <c:auto val="1"/>
        <c:lblOffset val="100"/>
        <c:baseTimeUnit val="years"/>
      </c:dateAx>
      <c:valAx>
        <c:axId val="1001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91.14</c:v>
                </c:pt>
                <c:pt idx="1">
                  <c:v>90.2</c:v>
                </c:pt>
                <c:pt idx="2">
                  <c:v>90.04</c:v>
                </c:pt>
                <c:pt idx="3">
                  <c:v>88.73</c:v>
                </c:pt>
                <c:pt idx="4">
                  <c:v>88</c:v>
                </c:pt>
              </c:numCache>
            </c:numRef>
          </c:val>
          <c:extLst>
            <c:ext xmlns:c16="http://schemas.microsoft.com/office/drawing/2014/chart" uri="{C3380CC4-5D6E-409C-BE32-E72D297353CC}">
              <c16:uniqueId val="{00000000-5817-4247-AAFE-968132382704}"/>
            </c:ext>
          </c:extLst>
        </c:ser>
        <c:dLbls>
          <c:showLegendKey val="0"/>
          <c:showVal val="0"/>
          <c:showCatName val="0"/>
          <c:showSerName val="0"/>
          <c:showPercent val="0"/>
          <c:showBubbleSize val="0"/>
        </c:dLbls>
        <c:gapWidth val="150"/>
        <c:axId val="100137984"/>
        <c:axId val="10014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5817-4247-AAFE-968132382704}"/>
            </c:ext>
          </c:extLst>
        </c:ser>
        <c:dLbls>
          <c:showLegendKey val="0"/>
          <c:showVal val="0"/>
          <c:showCatName val="0"/>
          <c:showSerName val="0"/>
          <c:showPercent val="0"/>
          <c:showBubbleSize val="0"/>
        </c:dLbls>
        <c:marker val="1"/>
        <c:smooth val="0"/>
        <c:axId val="100137984"/>
        <c:axId val="100148352"/>
      </c:lineChart>
      <c:dateAx>
        <c:axId val="100137984"/>
        <c:scaling>
          <c:orientation val="minMax"/>
        </c:scaling>
        <c:delete val="1"/>
        <c:axPos val="b"/>
        <c:numFmt formatCode="ge" sourceLinked="1"/>
        <c:majorTickMark val="none"/>
        <c:minorTickMark val="none"/>
        <c:tickLblPos val="none"/>
        <c:crossAx val="100148352"/>
        <c:crosses val="autoZero"/>
        <c:auto val="1"/>
        <c:lblOffset val="100"/>
        <c:baseTimeUnit val="years"/>
      </c:dateAx>
      <c:valAx>
        <c:axId val="1001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102.01</c:v>
                </c:pt>
                <c:pt idx="1">
                  <c:v>102.6</c:v>
                </c:pt>
                <c:pt idx="2">
                  <c:v>114.98</c:v>
                </c:pt>
                <c:pt idx="3">
                  <c:v>117.13</c:v>
                </c:pt>
                <c:pt idx="4">
                  <c:v>115.02</c:v>
                </c:pt>
              </c:numCache>
            </c:numRef>
          </c:val>
          <c:extLst>
            <c:ext xmlns:c16="http://schemas.microsoft.com/office/drawing/2014/chart" uri="{C3380CC4-5D6E-409C-BE32-E72D297353CC}">
              <c16:uniqueId val="{00000000-44ED-4F2A-8F0B-1754DE7412CE}"/>
            </c:ext>
          </c:extLst>
        </c:ser>
        <c:dLbls>
          <c:showLegendKey val="0"/>
          <c:showVal val="0"/>
          <c:showCatName val="0"/>
          <c:showSerName val="0"/>
          <c:showPercent val="0"/>
          <c:showBubbleSize val="0"/>
        </c:dLbls>
        <c:gapWidth val="150"/>
        <c:axId val="89401216"/>
        <c:axId val="8940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44ED-4F2A-8F0B-1754DE7412CE}"/>
            </c:ext>
          </c:extLst>
        </c:ser>
        <c:dLbls>
          <c:showLegendKey val="0"/>
          <c:showVal val="0"/>
          <c:showCatName val="0"/>
          <c:showSerName val="0"/>
          <c:showPercent val="0"/>
          <c:showBubbleSize val="0"/>
        </c:dLbls>
        <c:marker val="1"/>
        <c:smooth val="0"/>
        <c:axId val="89401216"/>
        <c:axId val="89407488"/>
      </c:lineChart>
      <c:dateAx>
        <c:axId val="89401216"/>
        <c:scaling>
          <c:orientation val="minMax"/>
        </c:scaling>
        <c:delete val="1"/>
        <c:axPos val="b"/>
        <c:numFmt formatCode="ge" sourceLinked="1"/>
        <c:majorTickMark val="none"/>
        <c:minorTickMark val="none"/>
        <c:tickLblPos val="none"/>
        <c:crossAx val="89407488"/>
        <c:crosses val="autoZero"/>
        <c:auto val="1"/>
        <c:lblOffset val="100"/>
        <c:baseTimeUnit val="years"/>
      </c:dateAx>
      <c:valAx>
        <c:axId val="89407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46.43</c:v>
                </c:pt>
                <c:pt idx="1">
                  <c:v>47.07</c:v>
                </c:pt>
                <c:pt idx="2">
                  <c:v>48.19</c:v>
                </c:pt>
                <c:pt idx="3">
                  <c:v>48.8</c:v>
                </c:pt>
                <c:pt idx="4">
                  <c:v>49.19</c:v>
                </c:pt>
              </c:numCache>
            </c:numRef>
          </c:val>
          <c:extLst>
            <c:ext xmlns:c16="http://schemas.microsoft.com/office/drawing/2014/chart" uri="{C3380CC4-5D6E-409C-BE32-E72D297353CC}">
              <c16:uniqueId val="{00000000-01B5-4A80-BBF4-15B1F5FE3072}"/>
            </c:ext>
          </c:extLst>
        </c:ser>
        <c:dLbls>
          <c:showLegendKey val="0"/>
          <c:showVal val="0"/>
          <c:showCatName val="0"/>
          <c:showSerName val="0"/>
          <c:showPercent val="0"/>
          <c:showBubbleSize val="0"/>
        </c:dLbls>
        <c:gapWidth val="150"/>
        <c:axId val="89433600"/>
        <c:axId val="894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01B5-4A80-BBF4-15B1F5FE3072}"/>
            </c:ext>
          </c:extLst>
        </c:ser>
        <c:dLbls>
          <c:showLegendKey val="0"/>
          <c:showVal val="0"/>
          <c:showCatName val="0"/>
          <c:showSerName val="0"/>
          <c:showPercent val="0"/>
          <c:showBubbleSize val="0"/>
        </c:dLbls>
        <c:marker val="1"/>
        <c:smooth val="0"/>
        <c:axId val="89433600"/>
        <c:axId val="89435520"/>
      </c:lineChart>
      <c:dateAx>
        <c:axId val="89433600"/>
        <c:scaling>
          <c:orientation val="minMax"/>
        </c:scaling>
        <c:delete val="1"/>
        <c:axPos val="b"/>
        <c:numFmt formatCode="ge" sourceLinked="1"/>
        <c:majorTickMark val="none"/>
        <c:minorTickMark val="none"/>
        <c:tickLblPos val="none"/>
        <c:crossAx val="89435520"/>
        <c:crosses val="autoZero"/>
        <c:auto val="1"/>
        <c:lblOffset val="100"/>
        <c:baseTimeUnit val="years"/>
      </c:dateAx>
      <c:valAx>
        <c:axId val="894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1.52</c:v>
                </c:pt>
                <c:pt idx="1">
                  <c:v>1.5</c:v>
                </c:pt>
                <c:pt idx="2">
                  <c:v>1.44</c:v>
                </c:pt>
                <c:pt idx="3">
                  <c:v>1.43</c:v>
                </c:pt>
                <c:pt idx="4">
                  <c:v>6.82</c:v>
                </c:pt>
              </c:numCache>
            </c:numRef>
          </c:val>
          <c:extLst>
            <c:ext xmlns:c16="http://schemas.microsoft.com/office/drawing/2014/chart" uri="{C3380CC4-5D6E-409C-BE32-E72D297353CC}">
              <c16:uniqueId val="{00000000-6751-4487-917A-73BA15EBC7D6}"/>
            </c:ext>
          </c:extLst>
        </c:ser>
        <c:dLbls>
          <c:showLegendKey val="0"/>
          <c:showVal val="0"/>
          <c:showCatName val="0"/>
          <c:showSerName val="0"/>
          <c:showPercent val="0"/>
          <c:showBubbleSize val="0"/>
        </c:dLbls>
        <c:gapWidth val="150"/>
        <c:axId val="89461888"/>
        <c:axId val="8946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6751-4487-917A-73BA15EBC7D6}"/>
            </c:ext>
          </c:extLst>
        </c:ser>
        <c:dLbls>
          <c:showLegendKey val="0"/>
          <c:showVal val="0"/>
          <c:showCatName val="0"/>
          <c:showSerName val="0"/>
          <c:showPercent val="0"/>
          <c:showBubbleSize val="0"/>
        </c:dLbls>
        <c:marker val="1"/>
        <c:smooth val="0"/>
        <c:axId val="89461888"/>
        <c:axId val="89463808"/>
      </c:lineChart>
      <c:dateAx>
        <c:axId val="89461888"/>
        <c:scaling>
          <c:orientation val="minMax"/>
        </c:scaling>
        <c:delete val="1"/>
        <c:axPos val="b"/>
        <c:numFmt formatCode="ge" sourceLinked="1"/>
        <c:majorTickMark val="none"/>
        <c:minorTickMark val="none"/>
        <c:tickLblPos val="none"/>
        <c:crossAx val="89463808"/>
        <c:crosses val="autoZero"/>
        <c:auto val="1"/>
        <c:lblOffset val="100"/>
        <c:baseTimeUnit val="years"/>
      </c:dateAx>
      <c:valAx>
        <c:axId val="8946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DA-4CEB-B3E6-6F264E1BE5B0}"/>
            </c:ext>
          </c:extLst>
        </c:ser>
        <c:dLbls>
          <c:showLegendKey val="0"/>
          <c:showVal val="0"/>
          <c:showCatName val="0"/>
          <c:showSerName val="0"/>
          <c:showPercent val="0"/>
          <c:showBubbleSize val="0"/>
        </c:dLbls>
        <c:gapWidth val="150"/>
        <c:axId val="89502848"/>
        <c:axId val="8950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70DA-4CEB-B3E6-6F264E1BE5B0}"/>
            </c:ext>
          </c:extLst>
        </c:ser>
        <c:dLbls>
          <c:showLegendKey val="0"/>
          <c:showVal val="0"/>
          <c:showCatName val="0"/>
          <c:showSerName val="0"/>
          <c:showPercent val="0"/>
          <c:showBubbleSize val="0"/>
        </c:dLbls>
        <c:marker val="1"/>
        <c:smooth val="0"/>
        <c:axId val="89502848"/>
        <c:axId val="89504768"/>
      </c:lineChart>
      <c:dateAx>
        <c:axId val="89502848"/>
        <c:scaling>
          <c:orientation val="minMax"/>
        </c:scaling>
        <c:delete val="1"/>
        <c:axPos val="b"/>
        <c:numFmt formatCode="ge" sourceLinked="1"/>
        <c:majorTickMark val="none"/>
        <c:minorTickMark val="none"/>
        <c:tickLblPos val="none"/>
        <c:crossAx val="89504768"/>
        <c:crosses val="autoZero"/>
        <c:auto val="1"/>
        <c:lblOffset val="100"/>
        <c:baseTimeUnit val="years"/>
      </c:dateAx>
      <c:valAx>
        <c:axId val="89504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0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575.97</c:v>
                </c:pt>
                <c:pt idx="1">
                  <c:v>609.26</c:v>
                </c:pt>
                <c:pt idx="2">
                  <c:v>745</c:v>
                </c:pt>
                <c:pt idx="3">
                  <c:v>581.62</c:v>
                </c:pt>
                <c:pt idx="4">
                  <c:v>743.79</c:v>
                </c:pt>
              </c:numCache>
            </c:numRef>
          </c:val>
          <c:extLst>
            <c:ext xmlns:c16="http://schemas.microsoft.com/office/drawing/2014/chart" uri="{C3380CC4-5D6E-409C-BE32-E72D297353CC}">
              <c16:uniqueId val="{00000000-5028-4691-8361-737E2D1037F7}"/>
            </c:ext>
          </c:extLst>
        </c:ser>
        <c:dLbls>
          <c:showLegendKey val="0"/>
          <c:showVal val="0"/>
          <c:showCatName val="0"/>
          <c:showSerName val="0"/>
          <c:showPercent val="0"/>
          <c:showBubbleSize val="0"/>
        </c:dLbls>
        <c:gapWidth val="150"/>
        <c:axId val="89522944"/>
        <c:axId val="895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5028-4691-8361-737E2D1037F7}"/>
            </c:ext>
          </c:extLst>
        </c:ser>
        <c:dLbls>
          <c:showLegendKey val="0"/>
          <c:showVal val="0"/>
          <c:showCatName val="0"/>
          <c:showSerName val="0"/>
          <c:showPercent val="0"/>
          <c:showBubbleSize val="0"/>
        </c:dLbls>
        <c:marker val="1"/>
        <c:smooth val="0"/>
        <c:axId val="89522944"/>
        <c:axId val="89524864"/>
      </c:lineChart>
      <c:dateAx>
        <c:axId val="89522944"/>
        <c:scaling>
          <c:orientation val="minMax"/>
        </c:scaling>
        <c:delete val="1"/>
        <c:axPos val="b"/>
        <c:numFmt formatCode="ge" sourceLinked="1"/>
        <c:majorTickMark val="none"/>
        <c:minorTickMark val="none"/>
        <c:tickLblPos val="none"/>
        <c:crossAx val="89524864"/>
        <c:crosses val="autoZero"/>
        <c:auto val="1"/>
        <c:lblOffset val="100"/>
        <c:baseTimeUnit val="years"/>
      </c:dateAx>
      <c:valAx>
        <c:axId val="89524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95-43C5-A043-4A59BA90249C}"/>
            </c:ext>
          </c:extLst>
        </c:ser>
        <c:dLbls>
          <c:showLegendKey val="0"/>
          <c:showVal val="0"/>
          <c:showCatName val="0"/>
          <c:showSerName val="0"/>
          <c:showPercent val="0"/>
          <c:showBubbleSize val="0"/>
        </c:dLbls>
        <c:gapWidth val="150"/>
        <c:axId val="89559424"/>
        <c:axId val="895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DA95-43C5-A043-4A59BA90249C}"/>
            </c:ext>
          </c:extLst>
        </c:ser>
        <c:dLbls>
          <c:showLegendKey val="0"/>
          <c:showVal val="0"/>
          <c:showCatName val="0"/>
          <c:showSerName val="0"/>
          <c:showPercent val="0"/>
          <c:showBubbleSize val="0"/>
        </c:dLbls>
        <c:marker val="1"/>
        <c:smooth val="0"/>
        <c:axId val="89559424"/>
        <c:axId val="89561344"/>
      </c:lineChart>
      <c:dateAx>
        <c:axId val="89559424"/>
        <c:scaling>
          <c:orientation val="minMax"/>
        </c:scaling>
        <c:delete val="1"/>
        <c:axPos val="b"/>
        <c:numFmt formatCode="ge" sourceLinked="1"/>
        <c:majorTickMark val="none"/>
        <c:minorTickMark val="none"/>
        <c:tickLblPos val="none"/>
        <c:crossAx val="89561344"/>
        <c:crosses val="autoZero"/>
        <c:auto val="1"/>
        <c:lblOffset val="100"/>
        <c:baseTimeUnit val="years"/>
      </c:dateAx>
      <c:valAx>
        <c:axId val="89561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96.41</c:v>
                </c:pt>
                <c:pt idx="1">
                  <c:v>96.97</c:v>
                </c:pt>
                <c:pt idx="2">
                  <c:v>114.08</c:v>
                </c:pt>
                <c:pt idx="3">
                  <c:v>116.82</c:v>
                </c:pt>
                <c:pt idx="4">
                  <c:v>114.77</c:v>
                </c:pt>
              </c:numCache>
            </c:numRef>
          </c:val>
          <c:extLst>
            <c:ext xmlns:c16="http://schemas.microsoft.com/office/drawing/2014/chart" uri="{C3380CC4-5D6E-409C-BE32-E72D297353CC}">
              <c16:uniqueId val="{00000000-8645-411E-95BC-90ED939D0442}"/>
            </c:ext>
          </c:extLst>
        </c:ser>
        <c:dLbls>
          <c:showLegendKey val="0"/>
          <c:showVal val="0"/>
          <c:showCatName val="0"/>
          <c:showSerName val="0"/>
          <c:showPercent val="0"/>
          <c:showBubbleSize val="0"/>
        </c:dLbls>
        <c:gapWidth val="150"/>
        <c:axId val="92106752"/>
        <c:axId val="9210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8645-411E-95BC-90ED939D0442}"/>
            </c:ext>
          </c:extLst>
        </c:ser>
        <c:dLbls>
          <c:showLegendKey val="0"/>
          <c:showVal val="0"/>
          <c:showCatName val="0"/>
          <c:showSerName val="0"/>
          <c:showPercent val="0"/>
          <c:showBubbleSize val="0"/>
        </c:dLbls>
        <c:marker val="1"/>
        <c:smooth val="0"/>
        <c:axId val="92106752"/>
        <c:axId val="92108672"/>
      </c:lineChart>
      <c:dateAx>
        <c:axId val="92106752"/>
        <c:scaling>
          <c:orientation val="minMax"/>
        </c:scaling>
        <c:delete val="1"/>
        <c:axPos val="b"/>
        <c:numFmt formatCode="ge" sourceLinked="1"/>
        <c:majorTickMark val="none"/>
        <c:minorTickMark val="none"/>
        <c:tickLblPos val="none"/>
        <c:crossAx val="92108672"/>
        <c:crosses val="autoZero"/>
        <c:auto val="1"/>
        <c:lblOffset val="100"/>
        <c:baseTimeUnit val="years"/>
      </c:dateAx>
      <c:valAx>
        <c:axId val="921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117.09</c:v>
                </c:pt>
                <c:pt idx="1">
                  <c:v>115.82</c:v>
                </c:pt>
                <c:pt idx="2">
                  <c:v>97.78</c:v>
                </c:pt>
                <c:pt idx="3">
                  <c:v>96.27</c:v>
                </c:pt>
                <c:pt idx="4">
                  <c:v>97.54</c:v>
                </c:pt>
              </c:numCache>
            </c:numRef>
          </c:val>
          <c:extLst>
            <c:ext xmlns:c16="http://schemas.microsoft.com/office/drawing/2014/chart" uri="{C3380CC4-5D6E-409C-BE32-E72D297353CC}">
              <c16:uniqueId val="{00000000-F6FF-46AE-8FAD-C601B90E6B14}"/>
            </c:ext>
          </c:extLst>
        </c:ser>
        <c:dLbls>
          <c:showLegendKey val="0"/>
          <c:showVal val="0"/>
          <c:showCatName val="0"/>
          <c:showSerName val="0"/>
          <c:showPercent val="0"/>
          <c:showBubbleSize val="0"/>
        </c:dLbls>
        <c:gapWidth val="150"/>
        <c:axId val="92126592"/>
        <c:axId val="9212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F6FF-46AE-8FAD-C601B90E6B14}"/>
            </c:ext>
          </c:extLst>
        </c:ser>
        <c:dLbls>
          <c:showLegendKey val="0"/>
          <c:showVal val="0"/>
          <c:showCatName val="0"/>
          <c:showSerName val="0"/>
          <c:showPercent val="0"/>
          <c:showBubbleSize val="0"/>
        </c:dLbls>
        <c:marker val="1"/>
        <c:smooth val="0"/>
        <c:axId val="92126592"/>
        <c:axId val="92128768"/>
      </c:lineChart>
      <c:dateAx>
        <c:axId val="92126592"/>
        <c:scaling>
          <c:orientation val="minMax"/>
        </c:scaling>
        <c:delete val="1"/>
        <c:axPos val="b"/>
        <c:numFmt formatCode="ge" sourceLinked="1"/>
        <c:majorTickMark val="none"/>
        <c:minorTickMark val="none"/>
        <c:tickLblPos val="none"/>
        <c:crossAx val="92128768"/>
        <c:crosses val="autoZero"/>
        <c:auto val="1"/>
        <c:lblOffset val="100"/>
        <c:baseTimeUnit val="years"/>
      </c:dateAx>
      <c:valAx>
        <c:axId val="921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愛知県　犬山市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74642</v>
      </c>
      <c r="AM8" s="61"/>
      <c r="AN8" s="61"/>
      <c r="AO8" s="61"/>
      <c r="AP8" s="61"/>
      <c r="AQ8" s="61"/>
      <c r="AR8" s="61"/>
      <c r="AS8" s="61"/>
      <c r="AT8" s="51">
        <f>データ!$S$6</f>
        <v>74.900000000000006</v>
      </c>
      <c r="AU8" s="52"/>
      <c r="AV8" s="52"/>
      <c r="AW8" s="52"/>
      <c r="AX8" s="52"/>
      <c r="AY8" s="52"/>
      <c r="AZ8" s="52"/>
      <c r="BA8" s="52"/>
      <c r="BB8" s="53">
        <f>データ!$T$6</f>
        <v>996.56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97.22</v>
      </c>
      <c r="J10" s="52"/>
      <c r="K10" s="52"/>
      <c r="L10" s="52"/>
      <c r="M10" s="52"/>
      <c r="N10" s="52"/>
      <c r="O10" s="64"/>
      <c r="P10" s="53">
        <f>データ!$P$6</f>
        <v>99.69</v>
      </c>
      <c r="Q10" s="53"/>
      <c r="R10" s="53"/>
      <c r="S10" s="53"/>
      <c r="T10" s="53"/>
      <c r="U10" s="53"/>
      <c r="V10" s="53"/>
      <c r="W10" s="61">
        <f>データ!$Q$6</f>
        <v>1452</v>
      </c>
      <c r="X10" s="61"/>
      <c r="Y10" s="61"/>
      <c r="Z10" s="61"/>
      <c r="AA10" s="61"/>
      <c r="AB10" s="61"/>
      <c r="AC10" s="61"/>
      <c r="AD10" s="2"/>
      <c r="AE10" s="2"/>
      <c r="AF10" s="2"/>
      <c r="AG10" s="2"/>
      <c r="AH10" s="5"/>
      <c r="AI10" s="5"/>
      <c r="AJ10" s="5"/>
      <c r="AK10" s="5"/>
      <c r="AL10" s="61">
        <f>データ!$U$6</f>
        <v>74281</v>
      </c>
      <c r="AM10" s="61"/>
      <c r="AN10" s="61"/>
      <c r="AO10" s="61"/>
      <c r="AP10" s="61"/>
      <c r="AQ10" s="61"/>
      <c r="AR10" s="61"/>
      <c r="AS10" s="61"/>
      <c r="AT10" s="51">
        <f>データ!$V$6</f>
        <v>74.900000000000006</v>
      </c>
      <c r="AU10" s="52"/>
      <c r="AV10" s="52"/>
      <c r="AW10" s="52"/>
      <c r="AX10" s="52"/>
      <c r="AY10" s="52"/>
      <c r="AZ10" s="52"/>
      <c r="BA10" s="52"/>
      <c r="BB10" s="53">
        <f>データ!$W$6</f>
        <v>991.74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232157</v>
      </c>
      <c r="D6" s="34">
        <f t="shared" si="3"/>
        <v>46</v>
      </c>
      <c r="E6" s="34">
        <f t="shared" si="3"/>
        <v>1</v>
      </c>
      <c r="F6" s="34">
        <f t="shared" si="3"/>
        <v>0</v>
      </c>
      <c r="G6" s="34">
        <f t="shared" si="3"/>
        <v>1</v>
      </c>
      <c r="H6" s="34" t="str">
        <f t="shared" si="3"/>
        <v>愛知県　犬山市</v>
      </c>
      <c r="I6" s="34" t="str">
        <f t="shared" si="3"/>
        <v>法適用</v>
      </c>
      <c r="J6" s="34" t="str">
        <f t="shared" si="3"/>
        <v>水道事業</v>
      </c>
      <c r="K6" s="34" t="str">
        <f t="shared" si="3"/>
        <v>末端給水事業</v>
      </c>
      <c r="L6" s="34" t="str">
        <f t="shared" si="3"/>
        <v>A4</v>
      </c>
      <c r="M6" s="34">
        <f t="shared" si="3"/>
        <v>0</v>
      </c>
      <c r="N6" s="35" t="str">
        <f t="shared" si="3"/>
        <v>-</v>
      </c>
      <c r="O6" s="35">
        <f t="shared" si="3"/>
        <v>97.22</v>
      </c>
      <c r="P6" s="35">
        <f t="shared" si="3"/>
        <v>99.69</v>
      </c>
      <c r="Q6" s="35">
        <f t="shared" si="3"/>
        <v>1452</v>
      </c>
      <c r="R6" s="35">
        <f t="shared" si="3"/>
        <v>74642</v>
      </c>
      <c r="S6" s="35">
        <f t="shared" si="3"/>
        <v>74.900000000000006</v>
      </c>
      <c r="T6" s="35">
        <f t="shared" si="3"/>
        <v>996.56</v>
      </c>
      <c r="U6" s="35">
        <f t="shared" si="3"/>
        <v>74281</v>
      </c>
      <c r="V6" s="35">
        <f t="shared" si="3"/>
        <v>74.900000000000006</v>
      </c>
      <c r="W6" s="35">
        <f t="shared" si="3"/>
        <v>991.74</v>
      </c>
      <c r="X6" s="36">
        <f>IF(X7="",NA(),X7)</f>
        <v>102.01</v>
      </c>
      <c r="Y6" s="36">
        <f t="shared" ref="Y6:AG6" si="4">IF(Y7="",NA(),Y7)</f>
        <v>102.6</v>
      </c>
      <c r="Z6" s="36">
        <f t="shared" si="4"/>
        <v>114.98</v>
      </c>
      <c r="AA6" s="36">
        <f t="shared" si="4"/>
        <v>117.13</v>
      </c>
      <c r="AB6" s="36">
        <f t="shared" si="4"/>
        <v>115.02</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575.97</v>
      </c>
      <c r="AU6" s="36">
        <f t="shared" ref="AU6:BC6" si="6">IF(AU7="",NA(),AU7)</f>
        <v>609.26</v>
      </c>
      <c r="AV6" s="36">
        <f t="shared" si="6"/>
        <v>745</v>
      </c>
      <c r="AW6" s="36">
        <f t="shared" si="6"/>
        <v>581.62</v>
      </c>
      <c r="AX6" s="36">
        <f t="shared" si="6"/>
        <v>743.79</v>
      </c>
      <c r="AY6" s="36">
        <f t="shared" si="6"/>
        <v>701</v>
      </c>
      <c r="AZ6" s="36">
        <f t="shared" si="6"/>
        <v>739.59</v>
      </c>
      <c r="BA6" s="36">
        <f t="shared" si="6"/>
        <v>335.95</v>
      </c>
      <c r="BB6" s="36">
        <f t="shared" si="6"/>
        <v>346.59</v>
      </c>
      <c r="BC6" s="36">
        <f t="shared" si="6"/>
        <v>357.82</v>
      </c>
      <c r="BD6" s="35" t="str">
        <f>IF(BD7="","",IF(BD7="-","【-】","【"&amp;SUBSTITUTE(TEXT(BD7,"#,##0.00"),"-","△")&amp;"】"))</f>
        <v>【262.87】</v>
      </c>
      <c r="BE6" s="35">
        <f>IF(BE7="",NA(),BE7)</f>
        <v>0</v>
      </c>
      <c r="BF6" s="35">
        <f t="shared" ref="BF6:BN6" si="7">IF(BF7="",NA(),BF7)</f>
        <v>0</v>
      </c>
      <c r="BG6" s="35">
        <f t="shared" si="7"/>
        <v>0</v>
      </c>
      <c r="BH6" s="35">
        <f t="shared" si="7"/>
        <v>0</v>
      </c>
      <c r="BI6" s="35">
        <f t="shared" si="7"/>
        <v>0</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96.41</v>
      </c>
      <c r="BQ6" s="36">
        <f t="shared" ref="BQ6:BY6" si="8">IF(BQ7="",NA(),BQ7)</f>
        <v>96.97</v>
      </c>
      <c r="BR6" s="36">
        <f t="shared" si="8"/>
        <v>114.08</v>
      </c>
      <c r="BS6" s="36">
        <f t="shared" si="8"/>
        <v>116.82</v>
      </c>
      <c r="BT6" s="36">
        <f t="shared" si="8"/>
        <v>114.77</v>
      </c>
      <c r="BU6" s="36">
        <f t="shared" si="8"/>
        <v>100.27</v>
      </c>
      <c r="BV6" s="36">
        <f t="shared" si="8"/>
        <v>99.46</v>
      </c>
      <c r="BW6" s="36">
        <f t="shared" si="8"/>
        <v>105.21</v>
      </c>
      <c r="BX6" s="36">
        <f t="shared" si="8"/>
        <v>105.71</v>
      </c>
      <c r="BY6" s="36">
        <f t="shared" si="8"/>
        <v>106.01</v>
      </c>
      <c r="BZ6" s="35" t="str">
        <f>IF(BZ7="","",IF(BZ7="-","【-】","【"&amp;SUBSTITUTE(TEXT(BZ7,"#,##0.00"),"-","△")&amp;"】"))</f>
        <v>【105.59】</v>
      </c>
      <c r="CA6" s="36">
        <f>IF(CA7="",NA(),CA7)</f>
        <v>117.09</v>
      </c>
      <c r="CB6" s="36">
        <f t="shared" ref="CB6:CJ6" si="9">IF(CB7="",NA(),CB7)</f>
        <v>115.82</v>
      </c>
      <c r="CC6" s="36">
        <f t="shared" si="9"/>
        <v>97.78</v>
      </c>
      <c r="CD6" s="36">
        <f t="shared" si="9"/>
        <v>96.27</v>
      </c>
      <c r="CE6" s="36">
        <f t="shared" si="9"/>
        <v>97.54</v>
      </c>
      <c r="CF6" s="36">
        <f t="shared" si="9"/>
        <v>169.62</v>
      </c>
      <c r="CG6" s="36">
        <f t="shared" si="9"/>
        <v>171.78</v>
      </c>
      <c r="CH6" s="36">
        <f t="shared" si="9"/>
        <v>162.59</v>
      </c>
      <c r="CI6" s="36">
        <f t="shared" si="9"/>
        <v>162.15</v>
      </c>
      <c r="CJ6" s="36">
        <f t="shared" si="9"/>
        <v>162.24</v>
      </c>
      <c r="CK6" s="35" t="str">
        <f>IF(CK7="","",IF(CK7="-","【-】","【"&amp;SUBSTITUTE(TEXT(CK7,"#,##0.00"),"-","△")&amp;"】"))</f>
        <v>【163.27】</v>
      </c>
      <c r="CL6" s="36">
        <f>IF(CL7="",NA(),CL7)</f>
        <v>76.81</v>
      </c>
      <c r="CM6" s="36">
        <f t="shared" ref="CM6:CU6" si="10">IF(CM7="",NA(),CM7)</f>
        <v>76.61</v>
      </c>
      <c r="CN6" s="36">
        <f t="shared" si="10"/>
        <v>75.44</v>
      </c>
      <c r="CO6" s="36">
        <f t="shared" si="10"/>
        <v>77.27</v>
      </c>
      <c r="CP6" s="36">
        <f t="shared" si="10"/>
        <v>77.849999999999994</v>
      </c>
      <c r="CQ6" s="36">
        <f t="shared" si="10"/>
        <v>59.88</v>
      </c>
      <c r="CR6" s="36">
        <f t="shared" si="10"/>
        <v>59.68</v>
      </c>
      <c r="CS6" s="36">
        <f t="shared" si="10"/>
        <v>59.17</v>
      </c>
      <c r="CT6" s="36">
        <f t="shared" si="10"/>
        <v>59.34</v>
      </c>
      <c r="CU6" s="36">
        <f t="shared" si="10"/>
        <v>59.11</v>
      </c>
      <c r="CV6" s="35" t="str">
        <f>IF(CV7="","",IF(CV7="-","【-】","【"&amp;SUBSTITUTE(TEXT(CV7,"#,##0.00"),"-","△")&amp;"】"))</f>
        <v>【59.94】</v>
      </c>
      <c r="CW6" s="36">
        <f>IF(CW7="",NA(),CW7)</f>
        <v>91.14</v>
      </c>
      <c r="CX6" s="36">
        <f t="shared" ref="CX6:DF6" si="11">IF(CX7="",NA(),CX7)</f>
        <v>90.2</v>
      </c>
      <c r="CY6" s="36">
        <f t="shared" si="11"/>
        <v>90.04</v>
      </c>
      <c r="CZ6" s="36">
        <f t="shared" si="11"/>
        <v>88.73</v>
      </c>
      <c r="DA6" s="36">
        <f t="shared" si="11"/>
        <v>88</v>
      </c>
      <c r="DB6" s="36">
        <f t="shared" si="11"/>
        <v>87.65</v>
      </c>
      <c r="DC6" s="36">
        <f t="shared" si="11"/>
        <v>87.63</v>
      </c>
      <c r="DD6" s="36">
        <f t="shared" si="11"/>
        <v>87.6</v>
      </c>
      <c r="DE6" s="36">
        <f t="shared" si="11"/>
        <v>87.74</v>
      </c>
      <c r="DF6" s="36">
        <f t="shared" si="11"/>
        <v>87.91</v>
      </c>
      <c r="DG6" s="35" t="str">
        <f>IF(DG7="","",IF(DG7="-","【-】","【"&amp;SUBSTITUTE(TEXT(DG7,"#,##0.00"),"-","△")&amp;"】"))</f>
        <v>【90.22】</v>
      </c>
      <c r="DH6" s="36">
        <f>IF(DH7="",NA(),DH7)</f>
        <v>46.43</v>
      </c>
      <c r="DI6" s="36">
        <f t="shared" ref="DI6:DQ6" si="12">IF(DI7="",NA(),DI7)</f>
        <v>47.07</v>
      </c>
      <c r="DJ6" s="36">
        <f t="shared" si="12"/>
        <v>48.19</v>
      </c>
      <c r="DK6" s="36">
        <f t="shared" si="12"/>
        <v>48.8</v>
      </c>
      <c r="DL6" s="36">
        <f t="shared" si="12"/>
        <v>49.19</v>
      </c>
      <c r="DM6" s="36">
        <f t="shared" si="12"/>
        <v>38.69</v>
      </c>
      <c r="DN6" s="36">
        <f t="shared" si="12"/>
        <v>39.65</v>
      </c>
      <c r="DO6" s="36">
        <f t="shared" si="12"/>
        <v>45.25</v>
      </c>
      <c r="DP6" s="36">
        <f t="shared" si="12"/>
        <v>46.27</v>
      </c>
      <c r="DQ6" s="36">
        <f t="shared" si="12"/>
        <v>46.88</v>
      </c>
      <c r="DR6" s="35" t="str">
        <f>IF(DR7="","",IF(DR7="-","【-】","【"&amp;SUBSTITUTE(TEXT(DR7,"#,##0.00"),"-","△")&amp;"】"))</f>
        <v>【47.91】</v>
      </c>
      <c r="DS6" s="36">
        <f>IF(DS7="",NA(),DS7)</f>
        <v>1.52</v>
      </c>
      <c r="DT6" s="36">
        <f t="shared" ref="DT6:EB6" si="13">IF(DT7="",NA(),DT7)</f>
        <v>1.5</v>
      </c>
      <c r="DU6" s="36">
        <f t="shared" si="13"/>
        <v>1.44</v>
      </c>
      <c r="DV6" s="36">
        <f t="shared" si="13"/>
        <v>1.43</v>
      </c>
      <c r="DW6" s="36">
        <f t="shared" si="13"/>
        <v>6.82</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1.54</v>
      </c>
      <c r="EE6" s="36">
        <f t="shared" ref="EE6:EM6" si="14">IF(EE7="",NA(),EE7)</f>
        <v>1.34</v>
      </c>
      <c r="EF6" s="36">
        <f t="shared" si="14"/>
        <v>1.62</v>
      </c>
      <c r="EG6" s="36">
        <f t="shared" si="14"/>
        <v>1.44</v>
      </c>
      <c r="EH6" s="36">
        <f t="shared" si="14"/>
        <v>1.36</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232157</v>
      </c>
      <c r="D7" s="38">
        <v>46</v>
      </c>
      <c r="E7" s="38">
        <v>1</v>
      </c>
      <c r="F7" s="38">
        <v>0</v>
      </c>
      <c r="G7" s="38">
        <v>1</v>
      </c>
      <c r="H7" s="38" t="s">
        <v>105</v>
      </c>
      <c r="I7" s="38" t="s">
        <v>106</v>
      </c>
      <c r="J7" s="38" t="s">
        <v>107</v>
      </c>
      <c r="K7" s="38" t="s">
        <v>108</v>
      </c>
      <c r="L7" s="38" t="s">
        <v>109</v>
      </c>
      <c r="M7" s="38"/>
      <c r="N7" s="39" t="s">
        <v>110</v>
      </c>
      <c r="O7" s="39">
        <v>97.22</v>
      </c>
      <c r="P7" s="39">
        <v>99.69</v>
      </c>
      <c r="Q7" s="39">
        <v>1452</v>
      </c>
      <c r="R7" s="39">
        <v>74642</v>
      </c>
      <c r="S7" s="39">
        <v>74.900000000000006</v>
      </c>
      <c r="T7" s="39">
        <v>996.56</v>
      </c>
      <c r="U7" s="39">
        <v>74281</v>
      </c>
      <c r="V7" s="39">
        <v>74.900000000000006</v>
      </c>
      <c r="W7" s="39">
        <v>991.74</v>
      </c>
      <c r="X7" s="39">
        <v>102.01</v>
      </c>
      <c r="Y7" s="39">
        <v>102.6</v>
      </c>
      <c r="Z7" s="39">
        <v>114.98</v>
      </c>
      <c r="AA7" s="39">
        <v>117.13</v>
      </c>
      <c r="AB7" s="39">
        <v>115.02</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575.97</v>
      </c>
      <c r="AU7" s="39">
        <v>609.26</v>
      </c>
      <c r="AV7" s="39">
        <v>745</v>
      </c>
      <c r="AW7" s="39">
        <v>581.62</v>
      </c>
      <c r="AX7" s="39">
        <v>743.79</v>
      </c>
      <c r="AY7" s="39">
        <v>701</v>
      </c>
      <c r="AZ7" s="39">
        <v>739.59</v>
      </c>
      <c r="BA7" s="39">
        <v>335.95</v>
      </c>
      <c r="BB7" s="39">
        <v>346.59</v>
      </c>
      <c r="BC7" s="39">
        <v>357.82</v>
      </c>
      <c r="BD7" s="39">
        <v>262.87</v>
      </c>
      <c r="BE7" s="39">
        <v>0</v>
      </c>
      <c r="BF7" s="39">
        <v>0</v>
      </c>
      <c r="BG7" s="39">
        <v>0</v>
      </c>
      <c r="BH7" s="39">
        <v>0</v>
      </c>
      <c r="BI7" s="39">
        <v>0</v>
      </c>
      <c r="BJ7" s="39">
        <v>330.99</v>
      </c>
      <c r="BK7" s="39">
        <v>324.08999999999997</v>
      </c>
      <c r="BL7" s="39">
        <v>319.82</v>
      </c>
      <c r="BM7" s="39">
        <v>312.02999999999997</v>
      </c>
      <c r="BN7" s="39">
        <v>307.45999999999998</v>
      </c>
      <c r="BO7" s="39">
        <v>270.87</v>
      </c>
      <c r="BP7" s="39">
        <v>96.41</v>
      </c>
      <c r="BQ7" s="39">
        <v>96.97</v>
      </c>
      <c r="BR7" s="39">
        <v>114.08</v>
      </c>
      <c r="BS7" s="39">
        <v>116.82</v>
      </c>
      <c r="BT7" s="39">
        <v>114.77</v>
      </c>
      <c r="BU7" s="39">
        <v>100.27</v>
      </c>
      <c r="BV7" s="39">
        <v>99.46</v>
      </c>
      <c r="BW7" s="39">
        <v>105.21</v>
      </c>
      <c r="BX7" s="39">
        <v>105.71</v>
      </c>
      <c r="BY7" s="39">
        <v>106.01</v>
      </c>
      <c r="BZ7" s="39">
        <v>105.59</v>
      </c>
      <c r="CA7" s="39">
        <v>117.09</v>
      </c>
      <c r="CB7" s="39">
        <v>115.82</v>
      </c>
      <c r="CC7" s="39">
        <v>97.78</v>
      </c>
      <c r="CD7" s="39">
        <v>96.27</v>
      </c>
      <c r="CE7" s="39">
        <v>97.54</v>
      </c>
      <c r="CF7" s="39">
        <v>169.62</v>
      </c>
      <c r="CG7" s="39">
        <v>171.78</v>
      </c>
      <c r="CH7" s="39">
        <v>162.59</v>
      </c>
      <c r="CI7" s="39">
        <v>162.15</v>
      </c>
      <c r="CJ7" s="39">
        <v>162.24</v>
      </c>
      <c r="CK7" s="39">
        <v>163.27000000000001</v>
      </c>
      <c r="CL7" s="39">
        <v>76.81</v>
      </c>
      <c r="CM7" s="39">
        <v>76.61</v>
      </c>
      <c r="CN7" s="39">
        <v>75.44</v>
      </c>
      <c r="CO7" s="39">
        <v>77.27</v>
      </c>
      <c r="CP7" s="39">
        <v>77.849999999999994</v>
      </c>
      <c r="CQ7" s="39">
        <v>59.88</v>
      </c>
      <c r="CR7" s="39">
        <v>59.68</v>
      </c>
      <c r="CS7" s="39">
        <v>59.17</v>
      </c>
      <c r="CT7" s="39">
        <v>59.34</v>
      </c>
      <c r="CU7" s="39">
        <v>59.11</v>
      </c>
      <c r="CV7" s="39">
        <v>59.94</v>
      </c>
      <c r="CW7" s="39">
        <v>91.14</v>
      </c>
      <c r="CX7" s="39">
        <v>90.2</v>
      </c>
      <c r="CY7" s="39">
        <v>90.04</v>
      </c>
      <c r="CZ7" s="39">
        <v>88.73</v>
      </c>
      <c r="DA7" s="39">
        <v>88</v>
      </c>
      <c r="DB7" s="39">
        <v>87.65</v>
      </c>
      <c r="DC7" s="39">
        <v>87.63</v>
      </c>
      <c r="DD7" s="39">
        <v>87.6</v>
      </c>
      <c r="DE7" s="39">
        <v>87.74</v>
      </c>
      <c r="DF7" s="39">
        <v>87.91</v>
      </c>
      <c r="DG7" s="39">
        <v>90.22</v>
      </c>
      <c r="DH7" s="39">
        <v>46.43</v>
      </c>
      <c r="DI7" s="39">
        <v>47.07</v>
      </c>
      <c r="DJ7" s="39">
        <v>48.19</v>
      </c>
      <c r="DK7" s="39">
        <v>48.8</v>
      </c>
      <c r="DL7" s="39">
        <v>49.19</v>
      </c>
      <c r="DM7" s="39">
        <v>38.69</v>
      </c>
      <c r="DN7" s="39">
        <v>39.65</v>
      </c>
      <c r="DO7" s="39">
        <v>45.25</v>
      </c>
      <c r="DP7" s="39">
        <v>46.27</v>
      </c>
      <c r="DQ7" s="39">
        <v>46.88</v>
      </c>
      <c r="DR7" s="39">
        <v>47.91</v>
      </c>
      <c r="DS7" s="39">
        <v>1.52</v>
      </c>
      <c r="DT7" s="39">
        <v>1.5</v>
      </c>
      <c r="DU7" s="39">
        <v>1.44</v>
      </c>
      <c r="DV7" s="39">
        <v>1.43</v>
      </c>
      <c r="DW7" s="39">
        <v>6.82</v>
      </c>
      <c r="DX7" s="39">
        <v>8.4</v>
      </c>
      <c r="DY7" s="39">
        <v>9.7100000000000009</v>
      </c>
      <c r="DZ7" s="39">
        <v>10.71</v>
      </c>
      <c r="EA7" s="39">
        <v>10.93</v>
      </c>
      <c r="EB7" s="39">
        <v>13.39</v>
      </c>
      <c r="EC7" s="39">
        <v>15</v>
      </c>
      <c r="ED7" s="39">
        <v>1.54</v>
      </c>
      <c r="EE7" s="39">
        <v>1.34</v>
      </c>
      <c r="EF7" s="39">
        <v>1.62</v>
      </c>
      <c r="EG7" s="39">
        <v>1.44</v>
      </c>
      <c r="EH7" s="39">
        <v>1.36</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2018-02-15T00:35:02Z</cp:lastPrinted>
  <dcterms:created xsi:type="dcterms:W3CDTF">2017-12-25T01:30:10Z</dcterms:created>
  <dcterms:modified xsi:type="dcterms:W3CDTF">2018-02-27T09:28:59Z</dcterms:modified>
  <cp:category/>
</cp:coreProperties>
</file>