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0" yWindow="0" windowWidth="15345" windowHeight="468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<sst xmlns="http://schemas.openxmlformats.org/spreadsheetml/2006/main" count="245" uniqueCount="125">
  <si>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</si>
  <si>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</si>
  <si>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</si>
  <si>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</si>
  <si>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</si>
  <si>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</si>
  <si>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</si>
  <si>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</si>
  <si>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</si>
  <si>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</si>
  <si>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</si>
  <si>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</si>
  <si>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</si>
  <si>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</si>
  <si>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</si>
  <si>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</si>
  <si>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</si>
  <si>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</si>
  <si>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</si>
  <si>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</si>
  <si>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</si>
  <si>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</si>
  <si>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</si>
  <si>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</si>
  <si>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</si>
  <si>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</si>
  <si>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</si>
  <si>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</si>
  <si>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</si>
  <si>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</si>
  <si>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</si>
  <si>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</si>
  <si>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</si>
  <si>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</si>
  <si>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</si>
  <si>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</si>
  <si>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</si>
  <si>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</si>
  <si>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</si>
  <si>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</si>
  <si>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</si>
  <si>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</si>
  <si>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</si>
  <si>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</si>
  <si>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</si>
  <si>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</si>
  <si>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</si>
  <si>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</si>
  <si>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</si>
  <si>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</si>
  <si>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</si>
  <si>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</si>
  <si>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</si>
  <si>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</si>
  <si>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</si>
  <si>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</si>
  <si>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</si>
  <si>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</si>
  <si>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</si>
  <si>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</si>
  <si>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</si>
  <si>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</si>
  <si>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</si>
  <si>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</si>
  <si>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</si>
  <si>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</si>
  <si>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</si>
  <si>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</si>
  <si>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</si>
  <si>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</si>
  <si>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</si>
  <si>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</si>
  <si>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</si>
  <si>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</si>
  <si>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</si>
  <si>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</si>
  <si>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</si>
  <si>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</si>
  <si>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</si>
  <si>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</si>
  <si>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</si>
  <si>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</si>
  <si>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</si>
  <si>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</si>
  <si>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</si>
  <si>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</si>
  <si>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</si>
  <si>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</si>
  <si>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</si>
  <si>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</si>
  <si>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</si>
  <si>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</si>
  <si>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</si>
  <si>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</si>
  <si>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</si>
  <si>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</si>
  <si>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</si>
  <si>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</si>
  <si>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</si>
  <si>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</si>
  <si>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</si>
  <si>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</si>
  <si>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</si>
  <si>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</si>
  <si>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</si>
  <si>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</si>
  <si>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</si>
  <si>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</si>
  <si>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</si>
  <si>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犬山市</t>
  </si>
  <si>
    <t>法非適用</t>
  </si>
  <si>
    <t>下水道事業</t>
  </si>
  <si>
    <t>公共下水道</t>
  </si>
  <si>
    <t>Bd2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</si>
  <si>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</si>
  <si>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</si>
  <si>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</si>
  <si>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</si>
  <si>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</si>
  <si>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</si>
  <si>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</si>
  <si>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法定耐用年数を超えた管きょが少ないため、更新した管きょは少ない。
　ただし、将来の更新時期に備え、計画的な経営や適正な維持管理に努めていく必要がある。</t>
    <rPh sb="11" eb="12">
      <t>カン</t>
    </rPh>
    <rPh sb="15" eb="16">
      <t>スク</t>
    </rPh>
    <phoneticPr fontId="4"/>
  </si>
  <si>
    <t>　水洗化率が全国平均を下回るため、未整備地区の整備を進めると共に、未接続世帯への普及活動を強化し、水洗化率を向上させ、使用料収入源の確保に努めていく必要がある。
　また、使用料の適正化による値上げは重要と考えているが、現時点においては、価格体系を現状で抑えることで、水洗化率の向上に努めていく方針である。ただし、今後、平成32年度までに経営戦略を作成し、必要に応じて値上げの検討を行っていく。</t>
    <rPh sb="1" eb="4">
      <t>スイセンカ</t>
    </rPh>
    <rPh sb="4" eb="5">
      <t>リツ</t>
    </rPh>
    <rPh sb="6" eb="8">
      <t>ゼンコク</t>
    </rPh>
    <rPh sb="8" eb="10">
      <t>ヘイキン</t>
    </rPh>
    <rPh sb="11" eb="13">
      <t>シタマワ</t>
    </rPh>
    <rPh sb="17" eb="22">
      <t>ミセイビチク</t>
    </rPh>
    <rPh sb="23" eb="25">
      <t>セイビ</t>
    </rPh>
    <rPh sb="26" eb="27">
      <t>スス</t>
    </rPh>
    <rPh sb="30" eb="31">
      <t>トモ</t>
    </rPh>
    <rPh sb="33" eb="36">
      <t>ミセツゾク</t>
    </rPh>
    <rPh sb="36" eb="38">
      <t>セタイ</t>
    </rPh>
    <rPh sb="40" eb="42">
      <t>フキュウ</t>
    </rPh>
    <rPh sb="42" eb="44">
      <t>カツドウ</t>
    </rPh>
    <rPh sb="45" eb="47">
      <t>キョウカ</t>
    </rPh>
    <rPh sb="49" eb="53">
      <t>スイセンカリツ</t>
    </rPh>
    <rPh sb="54" eb="56">
      <t>コウジョウ</t>
    </rPh>
    <rPh sb="59" eb="62">
      <t>シヨウリョウ</t>
    </rPh>
    <rPh sb="62" eb="64">
      <t>シュウニュウ</t>
    </rPh>
    <rPh sb="64" eb="65">
      <t>ゲン</t>
    </rPh>
    <rPh sb="66" eb="68">
      <t>カクホ</t>
    </rPh>
    <rPh sb="69" eb="70">
      <t>ツト</t>
    </rPh>
    <rPh sb="74" eb="76">
      <t>ヒツヨウ</t>
    </rPh>
    <rPh sb="85" eb="88">
      <t>シヨウリョウ</t>
    </rPh>
    <rPh sb="89" eb="92">
      <t>テキセイカ</t>
    </rPh>
    <rPh sb="95" eb="97">
      <t>ネア</t>
    </rPh>
    <rPh sb="99" eb="101">
      <t>ジュウヨウ</t>
    </rPh>
    <rPh sb="102" eb="103">
      <t>カンガ</t>
    </rPh>
    <rPh sb="109" eb="112">
      <t>ゲンジテン</t>
    </rPh>
    <rPh sb="118" eb="120">
      <t>カカク</t>
    </rPh>
    <rPh sb="120" eb="122">
      <t>タイケイ</t>
    </rPh>
    <rPh sb="123" eb="125">
      <t>ゲンジョウ</t>
    </rPh>
    <rPh sb="126" eb="127">
      <t>オサ</t>
    </rPh>
    <rPh sb="133" eb="136">
      <t>スイセンカ</t>
    </rPh>
    <rPh sb="136" eb="137">
      <t>リツ</t>
    </rPh>
    <rPh sb="138" eb="140">
      <t>コウジョウ</t>
    </rPh>
    <rPh sb="141" eb="142">
      <t>ツト</t>
    </rPh>
    <rPh sb="146" eb="148">
      <t>ホウシン</t>
    </rPh>
    <rPh sb="156" eb="158">
      <t>コンゴ</t>
    </rPh>
    <rPh sb="159" eb="161">
      <t>ヘイセイ</t>
    </rPh>
    <rPh sb="163" eb="165">
      <t>ネンド</t>
    </rPh>
    <rPh sb="168" eb="172">
      <t>ケイエイセンリャク</t>
    </rPh>
    <rPh sb="173" eb="175">
      <t>サクセイ</t>
    </rPh>
    <rPh sb="177" eb="179">
      <t>ヒツヨウ</t>
    </rPh>
    <rPh sb="180" eb="181">
      <t>オウ</t>
    </rPh>
    <rPh sb="183" eb="185">
      <t>ネア</t>
    </rPh>
    <rPh sb="187" eb="189">
      <t>ケントウ</t>
    </rPh>
    <rPh sb="190" eb="191">
      <t>オコナ</t>
    </rPh>
    <phoneticPr fontId="4"/>
  </si>
  <si>
    <t>非設置</t>
    <rPh sb="0" eb="1">
      <t>ヒ</t>
    </rPh>
    <rPh sb="1" eb="3">
      <t>セッチ</t>
    </rPh>
    <phoneticPr fontId="4"/>
  </si>
  <si>
    <t>　犬山市公共下水道事業については、地形上の理由から「五条川左岸処理区」と、「五条川右岸処理区」の２つの処理区に分かれている。普及率については、全国平均を下回るため、未整備地区の早期整備が要求される。
　財源の主な内訳としては、使用料・一般会計からの繰入金・地方債である。使用料は整備拡大に伴い、増加傾向にある。④企業債残高対事業規模比率については、企業債の償還ピークを過ぎているため減少傾向にあり、発行額が類似団体と比較して下回っている。今後についても未整備地区の整備を進めていく上で、事業の精査をしつつ同水準の発行を見込んでいる。なお、企業債残高は年々減少してきている。
　①収益的収支比率について、平成25年度より企業債の償還年数を30年から10年に変更したため、据置期間後である平成27年度以降の償還金が例年に比べ増加し、数値が下がっている。今後は使用料収入の増加に伴い改善していく見込みだが、償還年数の再検討も視野に入れていく。
　また、⑤経費回収率ついて、下水道整備に伴う供用開始区域の拡大により、新規接続件数が増加し、使用料収入が増えてきているため増加傾向であるが、類似団体と比較すると低いため、今後は100％を目指し、最終的には市の繰入金で対応している地方債償還にも充てていくことができるよう、⑧水洗化率の改善等、使用料収入の増加に努めていきたいと考えている。
　</t>
    <rPh sb="1" eb="4">
      <t>イヌヤマシ</t>
    </rPh>
    <rPh sb="4" eb="6">
      <t>コウキョウ</t>
    </rPh>
    <rPh sb="6" eb="9">
      <t>ゲスイドウ</t>
    </rPh>
    <rPh sb="9" eb="11">
      <t>ジギョウ</t>
    </rPh>
    <rPh sb="17" eb="19">
      <t>チケイ</t>
    </rPh>
    <rPh sb="19" eb="20">
      <t>ジョウ</t>
    </rPh>
    <rPh sb="21" eb="23">
      <t>リユウ</t>
    </rPh>
    <rPh sb="26" eb="28">
      <t>ゴジョウ</t>
    </rPh>
    <rPh sb="28" eb="29">
      <t>ガワ</t>
    </rPh>
    <rPh sb="29" eb="31">
      <t>サガン</t>
    </rPh>
    <rPh sb="31" eb="33">
      <t>ショリ</t>
    </rPh>
    <rPh sb="33" eb="34">
      <t>ク</t>
    </rPh>
    <rPh sb="38" eb="40">
      <t>ゴジョウ</t>
    </rPh>
    <rPh sb="40" eb="41">
      <t>ガワ</t>
    </rPh>
    <rPh sb="41" eb="43">
      <t>ウガン</t>
    </rPh>
    <rPh sb="43" eb="45">
      <t>ショリ</t>
    </rPh>
    <rPh sb="45" eb="46">
      <t>ク</t>
    </rPh>
    <rPh sb="51" eb="53">
      <t>ショリ</t>
    </rPh>
    <rPh sb="53" eb="54">
      <t>ク</t>
    </rPh>
    <rPh sb="55" eb="56">
      <t>ワ</t>
    </rPh>
    <rPh sb="62" eb="64">
      <t>フキュウ</t>
    </rPh>
    <rPh sb="64" eb="65">
      <t>リツ</t>
    </rPh>
    <rPh sb="71" eb="73">
      <t>ゼンコク</t>
    </rPh>
    <rPh sb="73" eb="75">
      <t>ヘイキン</t>
    </rPh>
    <rPh sb="76" eb="78">
      <t>シタマワ</t>
    </rPh>
    <rPh sb="82" eb="85">
      <t>ミセイビ</t>
    </rPh>
    <rPh sb="85" eb="87">
      <t>チク</t>
    </rPh>
    <rPh sb="88" eb="90">
      <t>ソウキ</t>
    </rPh>
    <rPh sb="90" eb="92">
      <t>セイビ</t>
    </rPh>
    <rPh sb="93" eb="95">
      <t>ヨウキュウ</t>
    </rPh>
    <rPh sb="102" eb="104">
      <t>ザイゲン</t>
    </rPh>
    <rPh sb="105" eb="106">
      <t>オモ</t>
    </rPh>
    <rPh sb="107" eb="109">
      <t>ウチワケ</t>
    </rPh>
    <rPh sb="114" eb="117">
      <t>シヨウリョウ</t>
    </rPh>
    <rPh sb="118" eb="120">
      <t>イッパン</t>
    </rPh>
    <rPh sb="120" eb="122">
      <t>カイケイ</t>
    </rPh>
    <rPh sb="125" eb="127">
      <t>クリイレ</t>
    </rPh>
    <rPh sb="127" eb="128">
      <t>キン</t>
    </rPh>
    <rPh sb="129" eb="132">
      <t>チホウサイ</t>
    </rPh>
    <rPh sb="136" eb="139">
      <t>シヨウリョウ</t>
    </rPh>
    <rPh sb="140" eb="142">
      <t>セイビ</t>
    </rPh>
    <rPh sb="142" eb="144">
      <t>カクダイ</t>
    </rPh>
    <rPh sb="145" eb="146">
      <t>トモナ</t>
    </rPh>
    <rPh sb="148" eb="150">
      <t>ゾウカ</t>
    </rPh>
    <rPh sb="150" eb="152">
      <t>ケイコウ</t>
    </rPh>
    <rPh sb="157" eb="162">
      <t>キギョウサイザンダカ</t>
    </rPh>
    <rPh sb="162" eb="163">
      <t>タイ</t>
    </rPh>
    <rPh sb="163" eb="165">
      <t>ジギョウ</t>
    </rPh>
    <rPh sb="165" eb="167">
      <t>キボ</t>
    </rPh>
    <rPh sb="167" eb="169">
      <t>ヒリツ</t>
    </rPh>
    <rPh sb="175" eb="177">
      <t>キギョウ</t>
    </rPh>
    <rPh sb="177" eb="178">
      <t>サイ</t>
    </rPh>
    <rPh sb="179" eb="181">
      <t>ショウカン</t>
    </rPh>
    <rPh sb="185" eb="186">
      <t>ス</t>
    </rPh>
    <rPh sb="192" eb="194">
      <t>ゲンショウ</t>
    </rPh>
    <rPh sb="194" eb="196">
      <t>ケイコウ</t>
    </rPh>
    <rPh sb="200" eb="203">
      <t>ハッコウガク</t>
    </rPh>
    <rPh sb="204" eb="206">
      <t>ルイジ</t>
    </rPh>
    <rPh sb="206" eb="208">
      <t>ダンタイ</t>
    </rPh>
    <rPh sb="209" eb="211">
      <t>ヒカク</t>
    </rPh>
    <rPh sb="213" eb="215">
      <t>シタマワ</t>
    </rPh>
    <rPh sb="220" eb="222">
      <t>コンゴ</t>
    </rPh>
    <rPh sb="227" eb="230">
      <t>ミセイビ</t>
    </rPh>
    <rPh sb="230" eb="232">
      <t>チク</t>
    </rPh>
    <rPh sb="233" eb="235">
      <t>セイビ</t>
    </rPh>
    <rPh sb="236" eb="237">
      <t>スス</t>
    </rPh>
    <rPh sb="241" eb="242">
      <t>ウエ</t>
    </rPh>
    <rPh sb="244" eb="246">
      <t>ジギョウ</t>
    </rPh>
    <rPh sb="247" eb="249">
      <t>セイサ</t>
    </rPh>
    <rPh sb="253" eb="256">
      <t>ドウスイジュン</t>
    </rPh>
    <rPh sb="257" eb="259">
      <t>ハッコウ</t>
    </rPh>
    <rPh sb="260" eb="262">
      <t>ミコ</t>
    </rPh>
    <rPh sb="270" eb="272">
      <t>キギョウ</t>
    </rPh>
    <rPh sb="272" eb="273">
      <t>サイ</t>
    </rPh>
    <rPh sb="273" eb="275">
      <t>ザンダカ</t>
    </rPh>
    <rPh sb="276" eb="278">
      <t>ネンネン</t>
    </rPh>
    <rPh sb="278" eb="280">
      <t>ゲンショウ</t>
    </rPh>
    <rPh sb="303" eb="305">
      <t>ヘイセイ</t>
    </rPh>
    <rPh sb="307" eb="309">
      <t>ネンド</t>
    </rPh>
    <rPh sb="311" eb="313">
      <t>キギョウ</t>
    </rPh>
    <rPh sb="313" eb="314">
      <t>サイ</t>
    </rPh>
    <rPh sb="315" eb="317">
      <t>ショウカン</t>
    </rPh>
    <rPh sb="317" eb="319">
      <t>ネンスウ</t>
    </rPh>
    <rPh sb="322" eb="323">
      <t>ネン</t>
    </rPh>
    <rPh sb="327" eb="328">
      <t>ネン</t>
    </rPh>
    <rPh sb="329" eb="331">
      <t>ヘンコウ</t>
    </rPh>
    <rPh sb="336" eb="338">
      <t>スエオキ</t>
    </rPh>
    <rPh sb="338" eb="340">
      <t>キカン</t>
    </rPh>
    <rPh sb="340" eb="341">
      <t>ゴ</t>
    </rPh>
    <rPh sb="344" eb="346">
      <t>ヘイセイ</t>
    </rPh>
    <rPh sb="348" eb="350">
      <t>ネンド</t>
    </rPh>
    <rPh sb="350" eb="352">
      <t>イコウ</t>
    </rPh>
    <rPh sb="353" eb="355">
      <t>ショウカン</t>
    </rPh>
    <rPh sb="355" eb="356">
      <t>キン</t>
    </rPh>
    <rPh sb="357" eb="359">
      <t>レイネン</t>
    </rPh>
    <rPh sb="360" eb="361">
      <t>クラ</t>
    </rPh>
    <rPh sb="362" eb="364">
      <t>ゾウカ</t>
    </rPh>
    <rPh sb="366" eb="368">
      <t>スウチ</t>
    </rPh>
    <rPh sb="369" eb="370">
      <t>サ</t>
    </rPh>
    <rPh sb="376" eb="378">
      <t>コンゴ</t>
    </rPh>
    <rPh sb="379" eb="382">
      <t>シヨウリョウ</t>
    </rPh>
    <rPh sb="382" eb="384">
      <t>シュウニュウ</t>
    </rPh>
    <rPh sb="385" eb="387">
      <t>ゾウカ</t>
    </rPh>
    <rPh sb="388" eb="389">
      <t>トモナ</t>
    </rPh>
    <rPh sb="390" eb="392">
      <t>カイゼン</t>
    </rPh>
    <rPh sb="396" eb="398">
      <t>ミコ</t>
    </rPh>
    <rPh sb="402" eb="404">
      <t>ショウカン</t>
    </rPh>
    <rPh sb="404" eb="406">
      <t>ネンスウ</t>
    </rPh>
    <rPh sb="407" eb="410">
      <t>サイケントウ</t>
    </rPh>
    <rPh sb="411" eb="413">
      <t>シヤ</t>
    </rPh>
    <rPh sb="414" eb="415">
      <t>イ</t>
    </rPh>
    <rPh sb="427" eb="429">
      <t>ケイヒ</t>
    </rPh>
    <rPh sb="429" eb="431">
      <t>カイシュウ</t>
    </rPh>
    <rPh sb="431" eb="432">
      <t>リツ</t>
    </rPh>
    <rPh sb="436" eb="439">
      <t>ゲスイドウ</t>
    </rPh>
    <rPh sb="439" eb="441">
      <t>セイビ</t>
    </rPh>
    <rPh sb="442" eb="443">
      <t>トモナ</t>
    </rPh>
    <rPh sb="444" eb="446">
      <t>キョウヨウ</t>
    </rPh>
    <rPh sb="446" eb="448">
      <t>カイシ</t>
    </rPh>
    <rPh sb="448" eb="450">
      <t>クイキ</t>
    </rPh>
    <rPh sb="451" eb="453">
      <t>カクダイ</t>
    </rPh>
    <rPh sb="457" eb="459">
      <t>シンキ</t>
    </rPh>
    <rPh sb="459" eb="461">
      <t>セツゾク</t>
    </rPh>
    <rPh sb="461" eb="463">
      <t>ケンスウ</t>
    </rPh>
    <rPh sb="464" eb="466">
      <t>ゾウカ</t>
    </rPh>
    <rPh sb="468" eb="471">
      <t>シヨウリョウ</t>
    </rPh>
    <rPh sb="471" eb="473">
      <t>シュウニュウ</t>
    </rPh>
    <rPh sb="474" eb="475">
      <t>フ</t>
    </rPh>
    <rPh sb="483" eb="485">
      <t>ゾウカ</t>
    </rPh>
    <rPh sb="485" eb="487">
      <t>ケイコウ</t>
    </rPh>
    <rPh sb="492" eb="494">
      <t>ルイジ</t>
    </rPh>
    <rPh sb="494" eb="496">
      <t>ダンタイ</t>
    </rPh>
    <rPh sb="497" eb="499">
      <t>ヒカク</t>
    </rPh>
    <rPh sb="502" eb="503">
      <t>ヒク</t>
    </rPh>
    <rPh sb="507" eb="509">
      <t>コンゴ</t>
    </rPh>
    <rPh sb="515" eb="517">
      <t>メザ</t>
    </rPh>
    <rPh sb="519" eb="522">
      <t>サイシュウテキ</t>
    </rPh>
    <rPh sb="524" eb="525">
      <t>シ</t>
    </rPh>
    <rPh sb="526" eb="528">
      <t>クリイレ</t>
    </rPh>
    <rPh sb="528" eb="529">
      <t>キン</t>
    </rPh>
    <rPh sb="530" eb="532">
      <t>タイオウ</t>
    </rPh>
    <rPh sb="536" eb="539">
      <t>チホウサイ</t>
    </rPh>
    <rPh sb="539" eb="541">
      <t>ショウカン</t>
    </rPh>
    <rPh sb="543" eb="544">
      <t>ア</t>
    </rPh>
    <rPh sb="558" eb="561">
      <t>スイセンカ</t>
    </rPh>
    <rPh sb="561" eb="562">
      <t>リツ</t>
    </rPh>
    <rPh sb="563" eb="565">
      <t>カイゼン</t>
    </rPh>
    <rPh sb="565" eb="566">
      <t>トウ</t>
    </rPh>
    <rPh sb="567" eb="570">
      <t>シヨウリョウ</t>
    </rPh>
    <rPh sb="570" eb="572">
      <t>シュウニュウ</t>
    </rPh>
    <rPh sb="573" eb="575">
      <t>ゾウカ</t>
    </rPh>
    <rPh sb="576" eb="577">
      <t>ツト</t>
    </rPh>
    <rPh sb="584" eb="58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</si>
</sst>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5"/>
      <color theme="1"/>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3" fillId="0" borderId="6"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7" xfId="1" applyFont="1" applyBorder="1" applyAlignment="1" applyProtection="1">
      <alignment horizontal="left" vertical="top" wrapText="1"/>
      <protection locked="0"/>
    </xf>
    <xf numFmtId="0" fontId="23" fillId="0" borderId="8" xfId="1" applyFont="1" applyBorder="1" applyAlignment="1" applyProtection="1">
      <alignment horizontal="left" vertical="top" wrapText="1"/>
      <protection locked="0"/>
    </xf>
    <xf numFmtId="0" fontId="23" fillId="0" borderId="1" xfId="1" applyFont="1" applyBorder="1" applyAlignment="1" applyProtection="1">
      <alignment horizontal="left" vertical="top" wrapText="1"/>
      <protection locked="0"/>
    </xf>
    <xf numFmtId="0" fontId="23"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0.03</c:v>
                </c:pt>
                <c:pt idx="1">
                  <c:v>0</c:v>
                </c:pt>
                <c:pt idx="2">
                  <c:v>0</c:v>
                </c:pt>
                <c:pt idx="3">
                  <c:v>0</c:v>
                </c:pt>
                <c:pt idx="4">
                  <c:v>0</c:v>
                </c:pt>
              </c:numCache>
            </c:numRef>
          </c:val>
          <c:extLst>
            <c:ext xmlns:c16="http://schemas.microsoft.com/office/drawing/2014/chart" uri="{C3380CC4-5D6E-409C-BE32-E72D297353CC}">
              <c16:uniqueId val="{00000000-BC94-41DB-9A93-19C86919E62D}"/>
            </c:ext>
          </c:extLst>
        </c:ser>
        <c:dLbls>
          <c:showLegendKey val="0"/>
          <c:showVal val="0"/>
          <c:showCatName val="0"/>
          <c:showSerName val="0"/>
          <c:showPercent val="0"/>
          <c:showBubbleSize val="0"/>
        </c:dLbls>
        <c:gapWidth val="150"/>
        <c:axId val="100325632"/>
        <c:axId val="11885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0.04</c:v>
                </c:pt>
                <c:pt idx="3">
                  <c:v>0.38</c:v>
                </c:pt>
                <c:pt idx="4">
                  <c:v>0.01</c:v>
                </c:pt>
              </c:numCache>
            </c:numRef>
          </c:val>
          <c:smooth val="0"/>
          <c:extLst>
            <c:ext xmlns:c16="http://schemas.microsoft.com/office/drawing/2014/chart" uri="{C3380CC4-5D6E-409C-BE32-E72D297353CC}">
              <c16:uniqueId val="{00000001-BC94-41DB-9A93-19C86919E62D}"/>
            </c:ext>
          </c:extLst>
        </c:ser>
        <c:dLbls>
          <c:showLegendKey val="0"/>
          <c:showVal val="0"/>
          <c:showCatName val="0"/>
          <c:showSerName val="0"/>
          <c:showPercent val="0"/>
          <c:showBubbleSize val="0"/>
        </c:dLbls>
        <c:marker val="1"/>
        <c:smooth val="0"/>
        <c:axId val="100325632"/>
        <c:axId val="118854016"/>
      </c:lineChart>
      <c:dateAx>
        <c:axId val="100325632"/>
        <c:scaling>
          <c:orientation val="minMax"/>
        </c:scaling>
        <c:delete val="1"/>
        <c:axPos val="b"/>
        <c:numFmt formatCode="ge" sourceLinked="1"/>
        <c:majorTickMark val="none"/>
        <c:minorTickMark val="none"/>
        <c:tickLblPos val="none"/>
        <c:crossAx val="118854016"/>
        <c:crosses val="autoZero"/>
        <c:auto val="1"/>
        <c:lblOffset val="100"/>
        <c:baseTimeUnit val="years"/>
      </c:dateAx>
      <c:valAx>
        <c:axId val="11885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53-461E-9084-DB9434CE2485}"/>
            </c:ext>
          </c:extLst>
        </c:ser>
        <c:dLbls>
          <c:showLegendKey val="0"/>
          <c:showVal val="0"/>
          <c:showCatName val="0"/>
          <c:showSerName val="0"/>
          <c:showPercent val="0"/>
          <c:showBubbleSize val="0"/>
        </c:dLbls>
        <c:gapWidth val="150"/>
        <c:axId val="132046208"/>
        <c:axId val="13205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62.09</c:v>
                </c:pt>
                <c:pt idx="2">
                  <c:v>62.23</c:v>
                </c:pt>
                <c:pt idx="3">
                  <c:v>60</c:v>
                </c:pt>
                <c:pt idx="4">
                  <c:v>61.03</c:v>
                </c:pt>
              </c:numCache>
            </c:numRef>
          </c:val>
          <c:smooth val="0"/>
          <c:extLst>
            <c:ext xmlns:c16="http://schemas.microsoft.com/office/drawing/2014/chart" uri="{C3380CC4-5D6E-409C-BE32-E72D297353CC}">
              <c16:uniqueId val="{00000001-7B53-461E-9084-DB9434CE2485}"/>
            </c:ext>
          </c:extLst>
        </c:ser>
        <c:dLbls>
          <c:showLegendKey val="0"/>
          <c:showVal val="0"/>
          <c:showCatName val="0"/>
          <c:showSerName val="0"/>
          <c:showPercent val="0"/>
          <c:showBubbleSize val="0"/>
        </c:dLbls>
        <c:marker val="1"/>
        <c:smooth val="0"/>
        <c:axId val="132046208"/>
        <c:axId val="132052480"/>
      </c:lineChart>
      <c:dateAx>
        <c:axId val="132046208"/>
        <c:scaling>
          <c:orientation val="minMax"/>
        </c:scaling>
        <c:delete val="1"/>
        <c:axPos val="b"/>
        <c:numFmt formatCode="ge" sourceLinked="1"/>
        <c:majorTickMark val="none"/>
        <c:minorTickMark val="none"/>
        <c:tickLblPos val="none"/>
        <c:crossAx val="132052480"/>
        <c:crosses val="autoZero"/>
        <c:auto val="1"/>
        <c:lblOffset val="100"/>
        <c:baseTimeUnit val="years"/>
      </c:dateAx>
      <c:valAx>
        <c:axId val="13205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4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85.33</c:v>
                </c:pt>
                <c:pt idx="1">
                  <c:v>85.32</c:v>
                </c:pt>
                <c:pt idx="2">
                  <c:v>85.01</c:v>
                </c:pt>
                <c:pt idx="3">
                  <c:v>83.62</c:v>
                </c:pt>
                <c:pt idx="4">
                  <c:v>86.15</c:v>
                </c:pt>
              </c:numCache>
            </c:numRef>
          </c:val>
          <c:extLst>
            <c:ext xmlns:c16="http://schemas.microsoft.com/office/drawing/2014/chart" uri="{C3380CC4-5D6E-409C-BE32-E72D297353CC}">
              <c16:uniqueId val="{00000000-288D-42F6-8DD9-30297C4108A0}"/>
            </c:ext>
          </c:extLst>
        </c:ser>
        <c:dLbls>
          <c:showLegendKey val="0"/>
          <c:showVal val="0"/>
          <c:showCatName val="0"/>
          <c:showSerName val="0"/>
          <c:showPercent val="0"/>
          <c:showBubbleSize val="0"/>
        </c:dLbls>
        <c:gapWidth val="150"/>
        <c:axId val="139987968"/>
        <c:axId val="13999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86.88</c:v>
                </c:pt>
                <c:pt idx="2">
                  <c:v>86.56</c:v>
                </c:pt>
                <c:pt idx="3">
                  <c:v>86.78</c:v>
                </c:pt>
                <c:pt idx="4">
                  <c:v>86.83</c:v>
                </c:pt>
              </c:numCache>
            </c:numRef>
          </c:val>
          <c:smooth val="0"/>
          <c:extLst>
            <c:ext xmlns:c16="http://schemas.microsoft.com/office/drawing/2014/chart" uri="{C3380CC4-5D6E-409C-BE32-E72D297353CC}">
              <c16:uniqueId val="{00000001-288D-42F6-8DD9-30297C4108A0}"/>
            </c:ext>
          </c:extLst>
        </c:ser>
        <c:dLbls>
          <c:showLegendKey val="0"/>
          <c:showVal val="0"/>
          <c:showCatName val="0"/>
          <c:showSerName val="0"/>
          <c:showPercent val="0"/>
          <c:showBubbleSize val="0"/>
        </c:dLbls>
        <c:marker val="1"/>
        <c:smooth val="0"/>
        <c:axId val="139987968"/>
        <c:axId val="139990144"/>
      </c:lineChart>
      <c:dateAx>
        <c:axId val="139987968"/>
        <c:scaling>
          <c:orientation val="minMax"/>
        </c:scaling>
        <c:delete val="1"/>
        <c:axPos val="b"/>
        <c:numFmt formatCode="ge" sourceLinked="1"/>
        <c:majorTickMark val="none"/>
        <c:minorTickMark val="none"/>
        <c:tickLblPos val="none"/>
        <c:crossAx val="139990144"/>
        <c:crosses val="autoZero"/>
        <c:auto val="1"/>
        <c:lblOffset val="100"/>
        <c:baseTimeUnit val="years"/>
      </c:dateAx>
      <c:valAx>
        <c:axId val="13999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8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82.51</c:v>
                </c:pt>
                <c:pt idx="1">
                  <c:v>87.29</c:v>
                </c:pt>
                <c:pt idx="2">
                  <c:v>88.84</c:v>
                </c:pt>
                <c:pt idx="3">
                  <c:v>87.06</c:v>
                </c:pt>
                <c:pt idx="4">
                  <c:v>86.6</c:v>
                </c:pt>
              </c:numCache>
            </c:numRef>
          </c:val>
          <c:extLst>
            <c:ext xmlns:c16="http://schemas.microsoft.com/office/drawing/2014/chart" uri="{C3380CC4-5D6E-409C-BE32-E72D297353CC}">
              <c16:uniqueId val="{00000000-6EDC-48FB-90F1-4AFAADF0D499}"/>
            </c:ext>
          </c:extLst>
        </c:ser>
        <c:dLbls>
          <c:showLegendKey val="0"/>
          <c:showVal val="0"/>
          <c:showCatName val="0"/>
          <c:showSerName val="0"/>
          <c:showPercent val="0"/>
          <c:showBubbleSize val="0"/>
        </c:dLbls>
        <c:gapWidth val="150"/>
        <c:axId val="118327168"/>
        <c:axId val="11881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DC-48FB-90F1-4AFAADF0D499}"/>
            </c:ext>
          </c:extLst>
        </c:ser>
        <c:dLbls>
          <c:showLegendKey val="0"/>
          <c:showVal val="0"/>
          <c:showCatName val="0"/>
          <c:showSerName val="0"/>
          <c:showPercent val="0"/>
          <c:showBubbleSize val="0"/>
        </c:dLbls>
        <c:marker val="1"/>
        <c:smooth val="0"/>
        <c:axId val="118327168"/>
        <c:axId val="118816768"/>
      </c:lineChart>
      <c:dateAx>
        <c:axId val="118327168"/>
        <c:scaling>
          <c:orientation val="minMax"/>
        </c:scaling>
        <c:delete val="1"/>
        <c:axPos val="b"/>
        <c:numFmt formatCode="ge" sourceLinked="1"/>
        <c:majorTickMark val="none"/>
        <c:minorTickMark val="none"/>
        <c:tickLblPos val="none"/>
        <c:crossAx val="118816768"/>
        <c:crosses val="autoZero"/>
        <c:auto val="1"/>
        <c:lblOffset val="100"/>
        <c:baseTimeUnit val="years"/>
      </c:dateAx>
      <c:valAx>
        <c:axId val="11881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2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7C-4BFA-B515-472B1E352C41}"/>
            </c:ext>
          </c:extLst>
        </c:ser>
        <c:dLbls>
          <c:showLegendKey val="0"/>
          <c:showVal val="0"/>
          <c:showCatName val="0"/>
          <c:showSerName val="0"/>
          <c:showPercent val="0"/>
          <c:showBubbleSize val="0"/>
        </c:dLbls>
        <c:gapWidth val="150"/>
        <c:axId val="118883840"/>
        <c:axId val="11888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7C-4BFA-B515-472B1E352C41}"/>
            </c:ext>
          </c:extLst>
        </c:ser>
        <c:dLbls>
          <c:showLegendKey val="0"/>
          <c:showVal val="0"/>
          <c:showCatName val="0"/>
          <c:showSerName val="0"/>
          <c:showPercent val="0"/>
          <c:showBubbleSize val="0"/>
        </c:dLbls>
        <c:marker val="1"/>
        <c:smooth val="0"/>
        <c:axId val="118883840"/>
        <c:axId val="118885760"/>
      </c:lineChart>
      <c:dateAx>
        <c:axId val="118883840"/>
        <c:scaling>
          <c:orientation val="minMax"/>
        </c:scaling>
        <c:delete val="1"/>
        <c:axPos val="b"/>
        <c:numFmt formatCode="ge" sourceLinked="1"/>
        <c:majorTickMark val="none"/>
        <c:minorTickMark val="none"/>
        <c:tickLblPos val="none"/>
        <c:crossAx val="118885760"/>
        <c:crosses val="autoZero"/>
        <c:auto val="1"/>
        <c:lblOffset val="100"/>
        <c:baseTimeUnit val="years"/>
      </c:dateAx>
      <c:valAx>
        <c:axId val="11888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8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6E-4057-B659-A8341FDE8D4C}"/>
            </c:ext>
          </c:extLst>
        </c:ser>
        <c:dLbls>
          <c:showLegendKey val="0"/>
          <c:showVal val="0"/>
          <c:showCatName val="0"/>
          <c:showSerName val="0"/>
          <c:showPercent val="0"/>
          <c:showBubbleSize val="0"/>
        </c:dLbls>
        <c:gapWidth val="150"/>
        <c:axId val="118879360"/>
        <c:axId val="1188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6E-4057-B659-A8341FDE8D4C}"/>
            </c:ext>
          </c:extLst>
        </c:ser>
        <c:dLbls>
          <c:showLegendKey val="0"/>
          <c:showVal val="0"/>
          <c:showCatName val="0"/>
          <c:showSerName val="0"/>
          <c:showPercent val="0"/>
          <c:showBubbleSize val="0"/>
        </c:dLbls>
        <c:marker val="1"/>
        <c:smooth val="0"/>
        <c:axId val="118879360"/>
        <c:axId val="118881280"/>
      </c:lineChart>
      <c:dateAx>
        <c:axId val="118879360"/>
        <c:scaling>
          <c:orientation val="minMax"/>
        </c:scaling>
        <c:delete val="1"/>
        <c:axPos val="b"/>
        <c:numFmt formatCode="ge" sourceLinked="1"/>
        <c:majorTickMark val="none"/>
        <c:minorTickMark val="none"/>
        <c:tickLblPos val="none"/>
        <c:crossAx val="118881280"/>
        <c:crosses val="autoZero"/>
        <c:auto val="1"/>
        <c:lblOffset val="100"/>
        <c:baseTimeUnit val="years"/>
      </c:dateAx>
      <c:valAx>
        <c:axId val="1188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86-4AB2-BC53-864035D28FBF}"/>
            </c:ext>
          </c:extLst>
        </c:ser>
        <c:dLbls>
          <c:showLegendKey val="0"/>
          <c:showVal val="0"/>
          <c:showCatName val="0"/>
          <c:showSerName val="0"/>
          <c:showPercent val="0"/>
          <c:showBubbleSize val="0"/>
        </c:dLbls>
        <c:gapWidth val="150"/>
        <c:axId val="118928512"/>
        <c:axId val="11893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86-4AB2-BC53-864035D28FBF}"/>
            </c:ext>
          </c:extLst>
        </c:ser>
        <c:dLbls>
          <c:showLegendKey val="0"/>
          <c:showVal val="0"/>
          <c:showCatName val="0"/>
          <c:showSerName val="0"/>
          <c:showPercent val="0"/>
          <c:showBubbleSize val="0"/>
        </c:dLbls>
        <c:marker val="1"/>
        <c:smooth val="0"/>
        <c:axId val="118928512"/>
        <c:axId val="118930432"/>
      </c:lineChart>
      <c:dateAx>
        <c:axId val="118928512"/>
        <c:scaling>
          <c:orientation val="minMax"/>
        </c:scaling>
        <c:delete val="1"/>
        <c:axPos val="b"/>
        <c:numFmt formatCode="ge" sourceLinked="1"/>
        <c:majorTickMark val="none"/>
        <c:minorTickMark val="none"/>
        <c:tickLblPos val="none"/>
        <c:crossAx val="118930432"/>
        <c:crosses val="autoZero"/>
        <c:auto val="1"/>
        <c:lblOffset val="100"/>
        <c:baseTimeUnit val="years"/>
      </c:dateAx>
      <c:valAx>
        <c:axId val="11893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2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FB-4469-9FB2-A4B91533CD73}"/>
            </c:ext>
          </c:extLst>
        </c:ser>
        <c:dLbls>
          <c:showLegendKey val="0"/>
          <c:showVal val="0"/>
          <c:showCatName val="0"/>
          <c:showSerName val="0"/>
          <c:showPercent val="0"/>
          <c:showBubbleSize val="0"/>
        </c:dLbls>
        <c:gapWidth val="150"/>
        <c:axId val="119239424"/>
        <c:axId val="11924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FB-4469-9FB2-A4B91533CD73}"/>
            </c:ext>
          </c:extLst>
        </c:ser>
        <c:dLbls>
          <c:showLegendKey val="0"/>
          <c:showVal val="0"/>
          <c:showCatName val="0"/>
          <c:showSerName val="0"/>
          <c:showPercent val="0"/>
          <c:showBubbleSize val="0"/>
        </c:dLbls>
        <c:marker val="1"/>
        <c:smooth val="0"/>
        <c:axId val="119239424"/>
        <c:axId val="119241344"/>
      </c:lineChart>
      <c:dateAx>
        <c:axId val="119239424"/>
        <c:scaling>
          <c:orientation val="minMax"/>
        </c:scaling>
        <c:delete val="1"/>
        <c:axPos val="b"/>
        <c:numFmt formatCode="ge" sourceLinked="1"/>
        <c:majorTickMark val="none"/>
        <c:minorTickMark val="none"/>
        <c:tickLblPos val="none"/>
        <c:crossAx val="119241344"/>
        <c:crosses val="autoZero"/>
        <c:auto val="1"/>
        <c:lblOffset val="100"/>
        <c:baseTimeUnit val="years"/>
      </c:dateAx>
      <c:valAx>
        <c:axId val="11924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3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576</c:v>
                </c:pt>
                <c:pt idx="1">
                  <c:v>616.72</c:v>
                </c:pt>
                <c:pt idx="2">
                  <c:v>372.36</c:v>
                </c:pt>
                <c:pt idx="3">
                  <c:v>427.73</c:v>
                </c:pt>
                <c:pt idx="4">
                  <c:v>406.51</c:v>
                </c:pt>
              </c:numCache>
            </c:numRef>
          </c:val>
          <c:extLst>
            <c:ext xmlns:c16="http://schemas.microsoft.com/office/drawing/2014/chart" uri="{C3380CC4-5D6E-409C-BE32-E72D297353CC}">
              <c16:uniqueId val="{00000000-AD61-4830-808A-E557E6A34893}"/>
            </c:ext>
          </c:extLst>
        </c:ser>
        <c:dLbls>
          <c:showLegendKey val="0"/>
          <c:showVal val="0"/>
          <c:showCatName val="0"/>
          <c:showSerName val="0"/>
          <c:showPercent val="0"/>
          <c:showBubbleSize val="0"/>
        </c:dLbls>
        <c:gapWidth val="150"/>
        <c:axId val="119255424"/>
        <c:axId val="11925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1115.1099999999999</c:v>
                </c:pt>
                <c:pt idx="2">
                  <c:v>1010.51</c:v>
                </c:pt>
                <c:pt idx="3">
                  <c:v>1031.56</c:v>
                </c:pt>
                <c:pt idx="4">
                  <c:v>1053.93</c:v>
                </c:pt>
              </c:numCache>
            </c:numRef>
          </c:val>
          <c:smooth val="0"/>
          <c:extLst>
            <c:ext xmlns:c16="http://schemas.microsoft.com/office/drawing/2014/chart" uri="{C3380CC4-5D6E-409C-BE32-E72D297353CC}">
              <c16:uniqueId val="{00000001-AD61-4830-808A-E557E6A34893}"/>
            </c:ext>
          </c:extLst>
        </c:ser>
        <c:dLbls>
          <c:showLegendKey val="0"/>
          <c:showVal val="0"/>
          <c:showCatName val="0"/>
          <c:showSerName val="0"/>
          <c:showPercent val="0"/>
          <c:showBubbleSize val="0"/>
        </c:dLbls>
        <c:marker val="1"/>
        <c:smooth val="0"/>
        <c:axId val="119255424"/>
        <c:axId val="119257344"/>
      </c:lineChart>
      <c:dateAx>
        <c:axId val="119255424"/>
        <c:scaling>
          <c:orientation val="minMax"/>
        </c:scaling>
        <c:delete val="1"/>
        <c:axPos val="b"/>
        <c:numFmt formatCode="ge" sourceLinked="1"/>
        <c:majorTickMark val="none"/>
        <c:minorTickMark val="none"/>
        <c:tickLblPos val="none"/>
        <c:crossAx val="119257344"/>
        <c:crosses val="autoZero"/>
        <c:auto val="1"/>
        <c:lblOffset val="100"/>
        <c:baseTimeUnit val="years"/>
      </c:dateAx>
      <c:valAx>
        <c:axId val="11925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5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73.459999999999994</c:v>
                </c:pt>
                <c:pt idx="1">
                  <c:v>73.05</c:v>
                </c:pt>
                <c:pt idx="2">
                  <c:v>74.89</c:v>
                </c:pt>
                <c:pt idx="3">
                  <c:v>75.510000000000005</c:v>
                </c:pt>
                <c:pt idx="4">
                  <c:v>76.23</c:v>
                </c:pt>
              </c:numCache>
            </c:numRef>
          </c:val>
          <c:extLst>
            <c:ext xmlns:c16="http://schemas.microsoft.com/office/drawing/2014/chart" uri="{C3380CC4-5D6E-409C-BE32-E72D297353CC}">
              <c16:uniqueId val="{00000000-387A-4AF8-9963-962B1C5C098E}"/>
            </c:ext>
          </c:extLst>
        </c:ser>
        <c:dLbls>
          <c:showLegendKey val="0"/>
          <c:showVal val="0"/>
          <c:showCatName val="0"/>
          <c:showSerName val="0"/>
          <c:showPercent val="0"/>
          <c:showBubbleSize val="0"/>
        </c:dLbls>
        <c:gapWidth val="150"/>
        <c:axId val="127922176"/>
        <c:axId val="12792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79.540000000000006</c:v>
                </c:pt>
                <c:pt idx="2">
                  <c:v>83</c:v>
                </c:pt>
                <c:pt idx="3">
                  <c:v>84.32</c:v>
                </c:pt>
                <c:pt idx="4">
                  <c:v>85.23</c:v>
                </c:pt>
              </c:numCache>
            </c:numRef>
          </c:val>
          <c:smooth val="0"/>
          <c:extLst>
            <c:ext xmlns:c16="http://schemas.microsoft.com/office/drawing/2014/chart" uri="{C3380CC4-5D6E-409C-BE32-E72D297353CC}">
              <c16:uniqueId val="{00000001-387A-4AF8-9963-962B1C5C098E}"/>
            </c:ext>
          </c:extLst>
        </c:ser>
        <c:dLbls>
          <c:showLegendKey val="0"/>
          <c:showVal val="0"/>
          <c:showCatName val="0"/>
          <c:showSerName val="0"/>
          <c:showPercent val="0"/>
          <c:showBubbleSize val="0"/>
        </c:dLbls>
        <c:marker val="1"/>
        <c:smooth val="0"/>
        <c:axId val="127922176"/>
        <c:axId val="127924096"/>
      </c:lineChart>
      <c:dateAx>
        <c:axId val="127922176"/>
        <c:scaling>
          <c:orientation val="minMax"/>
        </c:scaling>
        <c:delete val="1"/>
        <c:axPos val="b"/>
        <c:numFmt formatCode="ge" sourceLinked="1"/>
        <c:majorTickMark val="none"/>
        <c:minorTickMark val="none"/>
        <c:tickLblPos val="none"/>
        <c:crossAx val="127924096"/>
        <c:crosses val="autoZero"/>
        <c:auto val="1"/>
        <c:lblOffset val="100"/>
        <c:baseTimeUnit val="years"/>
      </c:dateAx>
      <c:valAx>
        <c:axId val="12792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2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151.84</c:v>
                </c:pt>
                <c:pt idx="2">
                  <c:v>151.82</c:v>
                </c:pt>
                <c:pt idx="3">
                  <c:v>151.80000000000001</c:v>
                </c:pt>
                <c:pt idx="4">
                  <c:v>149.41999999999999</c:v>
                </c:pt>
              </c:numCache>
            </c:numRef>
          </c:val>
          <c:extLst>
            <c:ext xmlns:c16="http://schemas.microsoft.com/office/drawing/2014/chart" uri="{C3380CC4-5D6E-409C-BE32-E72D297353CC}">
              <c16:uniqueId val="{00000000-3826-42BF-80D7-5AB0ECAB07DF}"/>
            </c:ext>
          </c:extLst>
        </c:ser>
        <c:dLbls>
          <c:showLegendKey val="0"/>
          <c:showVal val="0"/>
          <c:showCatName val="0"/>
          <c:showSerName val="0"/>
          <c:showPercent val="0"/>
          <c:showBubbleSize val="0"/>
        </c:dLbls>
        <c:gapWidth val="150"/>
        <c:axId val="132001792"/>
        <c:axId val="13200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199.36</c:v>
                </c:pt>
                <c:pt idx="2">
                  <c:v>193.74</c:v>
                </c:pt>
                <c:pt idx="3">
                  <c:v>188.12</c:v>
                </c:pt>
                <c:pt idx="4">
                  <c:v>185.7</c:v>
                </c:pt>
              </c:numCache>
            </c:numRef>
          </c:val>
          <c:smooth val="0"/>
          <c:extLst>
            <c:ext xmlns:c16="http://schemas.microsoft.com/office/drawing/2014/chart" uri="{C3380CC4-5D6E-409C-BE32-E72D297353CC}">
              <c16:uniqueId val="{00000001-3826-42BF-80D7-5AB0ECAB07DF}"/>
            </c:ext>
          </c:extLst>
        </c:ser>
        <c:dLbls>
          <c:showLegendKey val="0"/>
          <c:showVal val="0"/>
          <c:showCatName val="0"/>
          <c:showSerName val="0"/>
          <c:showPercent val="0"/>
          <c:showBubbleSize val="0"/>
        </c:dLbls>
        <c:marker val="1"/>
        <c:smooth val="0"/>
        <c:axId val="132001792"/>
        <c:axId val="132003712"/>
      </c:lineChart>
      <c:dateAx>
        <c:axId val="132001792"/>
        <c:scaling>
          <c:orientation val="minMax"/>
        </c:scaling>
        <c:delete val="1"/>
        <c:axPos val="b"/>
        <c:numFmt formatCode="ge" sourceLinked="1"/>
        <c:majorTickMark val="none"/>
        <c:minorTickMark val="none"/>
        <c:tickLblPos val="none"/>
        <c:crossAx val="132003712"/>
        <c:crosses val="autoZero"/>
        <c:auto val="1"/>
        <c:lblOffset val="100"/>
        <c:baseTimeUnit val="years"/>
      </c:dateAx>
      <c:valAx>
        <c:axId val="13200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0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愛知県　犬山市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Bd2</v>
      </c>
      <c r="X8" s="78"/>
      <c r="Y8" s="78"/>
      <c r="Z8" s="78"/>
      <c r="AA8" s="78"/>
      <c r="AB8" s="78"/>
      <c r="AC8" s="78"/>
      <c r="AD8" s="79" t="s">
        <v>123</v>
      </c>
      <c r="AE8" s="79"/>
      <c r="AF8" s="79"/>
      <c r="AG8" s="79"/>
      <c r="AH8" s="79"/>
      <c r="AI8" s="79"/>
      <c r="AJ8" s="79"/>
      <c r="AK8" s="4"/>
      <c r="AL8" s="73">
        <f>データ!S6</f>
        <v>74642</v>
      </c>
      <c r="AM8" s="73"/>
      <c r="AN8" s="73"/>
      <c r="AO8" s="73"/>
      <c r="AP8" s="73"/>
      <c r="AQ8" s="73"/>
      <c r="AR8" s="73"/>
      <c r="AS8" s="73"/>
      <c r="AT8" s="72">
        <f>データ!T6</f>
        <v>74.900000000000006</v>
      </c>
      <c r="AU8" s="72"/>
      <c r="AV8" s="72"/>
      <c r="AW8" s="72"/>
      <c r="AX8" s="72"/>
      <c r="AY8" s="72"/>
      <c r="AZ8" s="72"/>
      <c r="BA8" s="72"/>
      <c r="BB8" s="72">
        <f>データ!U6</f>
        <v>996.56</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66.599999999999994</v>
      </c>
      <c r="Q10" s="72"/>
      <c r="R10" s="72"/>
      <c r="S10" s="72"/>
      <c r="T10" s="72"/>
      <c r="U10" s="72"/>
      <c r="V10" s="72"/>
      <c r="W10" s="72">
        <f>データ!Q6</f>
        <v>72.760000000000005</v>
      </c>
      <c r="X10" s="72"/>
      <c r="Y10" s="72"/>
      <c r="Z10" s="72"/>
      <c r="AA10" s="72"/>
      <c r="AB10" s="72"/>
      <c r="AC10" s="72"/>
      <c r="AD10" s="73">
        <f>データ!R6</f>
        <v>1738</v>
      </c>
      <c r="AE10" s="73"/>
      <c r="AF10" s="73"/>
      <c r="AG10" s="73"/>
      <c r="AH10" s="73"/>
      <c r="AI10" s="73"/>
      <c r="AJ10" s="73"/>
      <c r="AK10" s="2"/>
      <c r="AL10" s="73">
        <f>データ!V6</f>
        <v>49626</v>
      </c>
      <c r="AM10" s="73"/>
      <c r="AN10" s="73"/>
      <c r="AO10" s="73"/>
      <c r="AP10" s="73"/>
      <c r="AQ10" s="73"/>
      <c r="AR10" s="73"/>
      <c r="AS10" s="73"/>
      <c r="AT10" s="72">
        <f>データ!W6</f>
        <v>10.6</v>
      </c>
      <c r="AU10" s="72"/>
      <c r="AV10" s="72"/>
      <c r="AW10" s="72"/>
      <c r="AX10" s="72"/>
      <c r="AY10" s="72"/>
      <c r="AZ10" s="72"/>
      <c r="BA10" s="72"/>
      <c r="BB10" s="72">
        <f>データ!X6</f>
        <v>4681.7</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124</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232157</v>
      </c>
      <c r="D6" s="33">
        <f t="shared" si="3"/>
        <v>47</v>
      </c>
      <c r="E6" s="33">
        <f t="shared" si="3"/>
        <v>17</v>
      </c>
      <c r="F6" s="33">
        <f t="shared" si="3"/>
        <v>1</v>
      </c>
      <c r="G6" s="33">
        <f t="shared" si="3"/>
        <v>0</v>
      </c>
      <c r="H6" s="33" t="str">
        <f t="shared" si="3"/>
        <v>愛知県　犬山市</v>
      </c>
      <c r="I6" s="33" t="str">
        <f t="shared" si="3"/>
        <v>法非適用</v>
      </c>
      <c r="J6" s="33" t="str">
        <f t="shared" si="3"/>
        <v>下水道事業</v>
      </c>
      <c r="K6" s="33" t="str">
        <f t="shared" si="3"/>
        <v>公共下水道</v>
      </c>
      <c r="L6" s="33" t="str">
        <f t="shared" si="3"/>
        <v>Bd2</v>
      </c>
      <c r="M6" s="33">
        <f t="shared" si="3"/>
        <v>0</v>
      </c>
      <c r="N6" s="34" t="str">
        <f t="shared" si="3"/>
        <v>-</v>
      </c>
      <c r="O6" s="34" t="str">
        <f t="shared" si="3"/>
        <v>該当数値なし</v>
      </c>
      <c r="P6" s="34">
        <f t="shared" si="3"/>
        <v>66.599999999999994</v>
      </c>
      <c r="Q6" s="34">
        <f t="shared" si="3"/>
        <v>72.760000000000005</v>
      </c>
      <c r="R6" s="34">
        <f t="shared" si="3"/>
        <v>1738</v>
      </c>
      <c r="S6" s="34">
        <f t="shared" si="3"/>
        <v>74642</v>
      </c>
      <c r="T6" s="34">
        <f t="shared" si="3"/>
        <v>74.900000000000006</v>
      </c>
      <c r="U6" s="34">
        <f t="shared" si="3"/>
        <v>996.56</v>
      </c>
      <c r="V6" s="34">
        <f t="shared" si="3"/>
        <v>49626</v>
      </c>
      <c r="W6" s="34">
        <f t="shared" si="3"/>
        <v>10.6</v>
      </c>
      <c r="X6" s="34">
        <f t="shared" si="3"/>
        <v>4681.7</v>
      </c>
      <c r="Y6" s="35">
        <f>IF(Y7="",NA(),Y7)</f>
        <v>82.51</v>
      </c>
      <c r="Z6" s="35">
        <f t="shared" ref="Z6:AH6" si="4">IF(Z7="",NA(),Z7)</f>
        <v>87.29</v>
      </c>
      <c r="AA6" s="35">
        <f t="shared" si="4"/>
        <v>88.84</v>
      </c>
      <c r="AB6" s="35">
        <f t="shared" si="4"/>
        <v>87.06</v>
      </c>
      <c r="AC6" s="35">
        <f t="shared" si="4"/>
        <v>86.6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576</v>
      </c>
      <c r="BG6" s="35">
        <f t="shared" ref="BG6:BO6" si="7">IF(BG7="",NA(),BG7)</f>
        <v>616.72</v>
      </c>
      <c r="BH6" s="35">
        <f t="shared" si="7"/>
        <v>372.36</v>
      </c>
      <c r="BI6" s="35">
        <f t="shared" si="7"/>
        <v>427.73</v>
      </c>
      <c r="BJ6" s="35">
        <f t="shared" si="7"/>
        <v>406.51</v>
      </c>
      <c r="BK6" s="35">
        <f t="shared" si="7"/>
        <v>1189.0999999999999</v>
      </c>
      <c r="BL6" s="35">
        <f t="shared" si="7"/>
        <v>1115.1099999999999</v>
      </c>
      <c r="BM6" s="35">
        <f t="shared" si="7"/>
        <v>1010.51</v>
      </c>
      <c r="BN6" s="35">
        <f t="shared" si="7"/>
        <v>1031.56</v>
      </c>
      <c r="BO6" s="35">
        <f t="shared" si="7"/>
        <v>1053.93</v>
      </c>
      <c r="BP6" s="34" t="str">
        <f>IF(BP7="","",IF(BP7="-","【-】","【"&amp;SUBSTITUTE(TEXT(BP7,"#,##0.00"),"-","△")&amp;"】"))</f>
        <v>【728.30】</v>
      </c>
      <c r="BQ6" s="35">
        <f>IF(BQ7="",NA(),BQ7)</f>
        <v>73.459999999999994</v>
      </c>
      <c r="BR6" s="35">
        <f t="shared" ref="BR6:BZ6" si="8">IF(BR7="",NA(),BR7)</f>
        <v>73.05</v>
      </c>
      <c r="BS6" s="35">
        <f t="shared" si="8"/>
        <v>74.89</v>
      </c>
      <c r="BT6" s="35">
        <f t="shared" si="8"/>
        <v>75.510000000000005</v>
      </c>
      <c r="BU6" s="35">
        <f t="shared" si="8"/>
        <v>76.23</v>
      </c>
      <c r="BV6" s="35">
        <f t="shared" si="8"/>
        <v>78.78</v>
      </c>
      <c r="BW6" s="35">
        <f t="shared" si="8"/>
        <v>79.540000000000006</v>
      </c>
      <c r="BX6" s="35">
        <f t="shared" si="8"/>
        <v>83</v>
      </c>
      <c r="BY6" s="35">
        <f t="shared" si="8"/>
        <v>84.32</v>
      </c>
      <c r="BZ6" s="35">
        <f t="shared" si="8"/>
        <v>85.23</v>
      </c>
      <c r="CA6" s="34" t="str">
        <f>IF(CA7="","",IF(CA7="-","【-】","【"&amp;SUBSTITUTE(TEXT(CA7,"#,##0.00"),"-","△")&amp;"】"))</f>
        <v>【100.04】</v>
      </c>
      <c r="CB6" s="35">
        <f>IF(CB7="",NA(),CB7)</f>
        <v>150</v>
      </c>
      <c r="CC6" s="35">
        <f t="shared" ref="CC6:CK6" si="9">IF(CC7="",NA(),CC7)</f>
        <v>151.84</v>
      </c>
      <c r="CD6" s="35">
        <f t="shared" si="9"/>
        <v>151.82</v>
      </c>
      <c r="CE6" s="35">
        <f t="shared" si="9"/>
        <v>151.80000000000001</v>
      </c>
      <c r="CF6" s="35">
        <f t="shared" si="9"/>
        <v>149.41999999999999</v>
      </c>
      <c r="CG6" s="35">
        <f t="shared" si="9"/>
        <v>199.32</v>
      </c>
      <c r="CH6" s="35">
        <f t="shared" si="9"/>
        <v>199.36</v>
      </c>
      <c r="CI6" s="35">
        <f t="shared" si="9"/>
        <v>193.74</v>
      </c>
      <c r="CJ6" s="35">
        <f t="shared" si="9"/>
        <v>188.12</v>
      </c>
      <c r="CK6" s="35">
        <f t="shared" si="9"/>
        <v>185.7</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65.31</v>
      </c>
      <c r="CS6" s="35">
        <f t="shared" si="10"/>
        <v>62.09</v>
      </c>
      <c r="CT6" s="35">
        <f t="shared" si="10"/>
        <v>62.23</v>
      </c>
      <c r="CU6" s="35">
        <f t="shared" si="10"/>
        <v>60</v>
      </c>
      <c r="CV6" s="35">
        <f t="shared" si="10"/>
        <v>61.03</v>
      </c>
      <c r="CW6" s="34" t="str">
        <f>IF(CW7="","",IF(CW7="-","【-】","【"&amp;SUBSTITUTE(TEXT(CW7,"#,##0.00"),"-","△")&amp;"】"))</f>
        <v>【60.09】</v>
      </c>
      <c r="CX6" s="35">
        <f>IF(CX7="",NA(),CX7)</f>
        <v>85.33</v>
      </c>
      <c r="CY6" s="35">
        <f t="shared" ref="CY6:DG6" si="11">IF(CY7="",NA(),CY7)</f>
        <v>85.32</v>
      </c>
      <c r="CZ6" s="35">
        <f t="shared" si="11"/>
        <v>85.01</v>
      </c>
      <c r="DA6" s="35">
        <f t="shared" si="11"/>
        <v>83.62</v>
      </c>
      <c r="DB6" s="35">
        <f t="shared" si="11"/>
        <v>86.15</v>
      </c>
      <c r="DC6" s="35">
        <f t="shared" si="11"/>
        <v>87.07</v>
      </c>
      <c r="DD6" s="35">
        <f t="shared" si="11"/>
        <v>86.88</v>
      </c>
      <c r="DE6" s="35">
        <f t="shared" si="11"/>
        <v>86.56</v>
      </c>
      <c r="DF6" s="35">
        <f t="shared" si="11"/>
        <v>86.78</v>
      </c>
      <c r="DG6" s="35">
        <f t="shared" si="11"/>
        <v>86.83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0.03</v>
      </c>
      <c r="EF6" s="34">
        <f t="shared" ref="EF6:EN6" si="14">IF(EF7="",NA(),EF7)</f>
        <v>0</v>
      </c>
      <c r="EG6" s="34">
        <f t="shared" si="14"/>
        <v>0</v>
      </c>
      <c r="EH6" s="34">
        <f t="shared" si="14"/>
        <v>0</v>
      </c>
      <c r="EI6" s="34">
        <f t="shared" si="14"/>
        <v>0</v>
      </c>
      <c r="EJ6" s="35">
        <f t="shared" si="14"/>
        <v>0.04</v>
      </c>
      <c r="EK6" s="35">
        <f t="shared" si="14"/>
        <v>0.06</v>
      </c>
      <c r="EL6" s="35">
        <f t="shared" si="14"/>
        <v>0.04</v>
      </c>
      <c r="EM6" s="35">
        <f t="shared" si="14"/>
        <v>0.38</v>
      </c>
      <c r="EN6" s="35">
        <f t="shared" si="14"/>
        <v>0.01</v>
      </c>
      <c r="EO6" s="34" t="str">
        <f>IF(EO7="","",IF(EO7="-","【-】","【"&amp;SUBSTITUTE(TEXT(EO7,"#,##0.00"),"-","△")&amp;"】"))</f>
        <v>【0.27】</v>
      </c>
    </row>
    <row r="7" spans="1:145" s="36" customFormat="1" x14ac:dyDescent="0.15">
      <c r="A7" s="28"/>
      <c r="B7" s="37">
        <v>2016</v>
      </c>
      <c r="C7" s="37">
        <v>232157</v>
      </c>
      <c r="D7" s="37">
        <v>47</v>
      </c>
      <c r="E7" s="37">
        <v>17</v>
      </c>
      <c r="F7" s="37">
        <v>1</v>
      </c>
      <c r="G7" s="37">
        <v>0</v>
      </c>
      <c r="H7" s="37" t="s">
        <v>109</v>
      </c>
      <c r="I7" s="37" t="s">
        <v>110</v>
      </c>
      <c r="J7" s="37" t="s">
        <v>111</v>
      </c>
      <c r="K7" s="37" t="s">
        <v>112</v>
      </c>
      <c r="L7" s="37" t="s">
        <v>113</v>
      </c>
      <c r="M7" s="37"/>
      <c r="N7" s="38" t="s">
        <v>114</v>
      </c>
      <c r="O7" s="38" t="s">
        <v>115</v>
      </c>
      <c r="P7" s="38">
        <v>66.599999999999994</v>
      </c>
      <c r="Q7" s="38">
        <v>72.760000000000005</v>
      </c>
      <c r="R7" s="38">
        <v>1738</v>
      </c>
      <c r="S7" s="38">
        <v>74642</v>
      </c>
      <c r="T7" s="38">
        <v>74.900000000000006</v>
      </c>
      <c r="U7" s="38">
        <v>996.56</v>
      </c>
      <c r="V7" s="38">
        <v>49626</v>
      </c>
      <c r="W7" s="38">
        <v>10.6</v>
      </c>
      <c r="X7" s="38">
        <v>4681.7</v>
      </c>
      <c r="Y7" s="38">
        <v>82.51</v>
      </c>
      <c r="Z7" s="38">
        <v>87.29</v>
      </c>
      <c r="AA7" s="38">
        <v>88.84</v>
      </c>
      <c r="AB7" s="38">
        <v>87.06</v>
      </c>
      <c r="AC7" s="38">
        <v>86.6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576</v>
      </c>
      <c r="BG7" s="38">
        <v>616.72</v>
      </c>
      <c r="BH7" s="38">
        <v>372.36</v>
      </c>
      <c r="BI7" s="38">
        <v>427.73</v>
      </c>
      <c r="BJ7" s="38">
        <v>406.51</v>
      </c>
      <c r="BK7" s="38">
        <v>1189.0999999999999</v>
      </c>
      <c r="BL7" s="38">
        <v>1115.1099999999999</v>
      </c>
      <c r="BM7" s="38">
        <v>1010.51</v>
      </c>
      <c r="BN7" s="38">
        <v>1031.56</v>
      </c>
      <c r="BO7" s="38">
        <v>1053.93</v>
      </c>
      <c r="BP7" s="38">
        <v>728.3</v>
      </c>
      <c r="BQ7" s="38">
        <v>73.459999999999994</v>
      </c>
      <c r="BR7" s="38">
        <v>73.05</v>
      </c>
      <c r="BS7" s="38">
        <v>74.89</v>
      </c>
      <c r="BT7" s="38">
        <v>75.510000000000005</v>
      </c>
      <c r="BU7" s="38">
        <v>76.23</v>
      </c>
      <c r="BV7" s="38">
        <v>78.78</v>
      </c>
      <c r="BW7" s="38">
        <v>79.540000000000006</v>
      </c>
      <c r="BX7" s="38">
        <v>83</v>
      </c>
      <c r="BY7" s="38">
        <v>84.32</v>
      </c>
      <c r="BZ7" s="38">
        <v>85.23</v>
      </c>
      <c r="CA7" s="38">
        <v>100.04</v>
      </c>
      <c r="CB7" s="38">
        <v>150</v>
      </c>
      <c r="CC7" s="38">
        <v>151.84</v>
      </c>
      <c r="CD7" s="38">
        <v>151.82</v>
      </c>
      <c r="CE7" s="38">
        <v>151.80000000000001</v>
      </c>
      <c r="CF7" s="38">
        <v>149.41999999999999</v>
      </c>
      <c r="CG7" s="38">
        <v>199.32</v>
      </c>
      <c r="CH7" s="38">
        <v>199.36</v>
      </c>
      <c r="CI7" s="38">
        <v>193.74</v>
      </c>
      <c r="CJ7" s="38">
        <v>188.12</v>
      </c>
      <c r="CK7" s="38">
        <v>185.7</v>
      </c>
      <c r="CL7" s="38">
        <v>137.82</v>
      </c>
      <c r="CM7" s="38" t="s">
        <v>114</v>
      </c>
      <c r="CN7" s="38" t="s">
        <v>114</v>
      </c>
      <c r="CO7" s="38" t="s">
        <v>114</v>
      </c>
      <c r="CP7" s="38" t="s">
        <v>114</v>
      </c>
      <c r="CQ7" s="38" t="s">
        <v>114</v>
      </c>
      <c r="CR7" s="38">
        <v>65.31</v>
      </c>
      <c r="CS7" s="38">
        <v>62.09</v>
      </c>
      <c r="CT7" s="38">
        <v>62.23</v>
      </c>
      <c r="CU7" s="38">
        <v>60</v>
      </c>
      <c r="CV7" s="38">
        <v>61.03</v>
      </c>
      <c r="CW7" s="38">
        <v>60.09</v>
      </c>
      <c r="CX7" s="38">
        <v>85.33</v>
      </c>
      <c r="CY7" s="38">
        <v>85.32</v>
      </c>
      <c r="CZ7" s="38">
        <v>85.01</v>
      </c>
      <c r="DA7" s="38">
        <v>83.62</v>
      </c>
      <c r="DB7" s="38">
        <v>86.15</v>
      </c>
      <c r="DC7" s="38">
        <v>87.07</v>
      </c>
      <c r="DD7" s="38">
        <v>86.88</v>
      </c>
      <c r="DE7" s="38">
        <v>86.56</v>
      </c>
      <c r="DF7" s="38">
        <v>86.78</v>
      </c>
      <c r="DG7" s="38">
        <v>86.83</v>
      </c>
      <c r="DH7" s="38">
        <v>94.9</v>
      </c>
      <c r="DI7" s="38"/>
      <c r="DJ7" s="38"/>
      <c r="DK7" s="38"/>
      <c r="DL7" s="38"/>
      <c r="DM7" s="38"/>
      <c r="DN7" s="38"/>
      <c r="DO7" s="38"/>
      <c r="DP7" s="38"/>
      <c r="DQ7" s="38"/>
      <c r="DR7" s="38"/>
      <c r="DS7" s="38"/>
      <c r="DT7" s="38"/>
      <c r="DU7" s="38"/>
      <c r="DV7" s="38"/>
      <c r="DW7" s="38"/>
      <c r="DX7" s="38"/>
      <c r="DY7" s="38"/>
      <c r="DZ7" s="38"/>
      <c r="EA7" s="38"/>
      <c r="EB7" s="38"/>
      <c r="EC7" s="38"/>
      <c r="ED7" s="38"/>
      <c r="EE7" s="38">
        <v>0.03</v>
      </c>
      <c r="EF7" s="38">
        <v>0</v>
      </c>
      <c r="EG7" s="38">
        <v>0</v>
      </c>
      <c r="EH7" s="38">
        <v>0</v>
      </c>
      <c r="EI7" s="38">
        <v>0</v>
      </c>
      <c r="EJ7" s="38">
        <v>0.04</v>
      </c>
      <c r="EK7" s="38">
        <v>0.06</v>
      </c>
      <c r="EL7" s="38">
        <v>0.04</v>
      </c>
      <c r="EM7" s="38">
        <v>0.38</v>
      </c>
      <c r="EN7" s="38">
        <v>0.01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2018-02-21T05:24:19Z</cp:lastPrinted>
  <dcterms:created xsi:type="dcterms:W3CDTF">2017-12-25T02:09:09Z</dcterms:created>
  <dcterms:modified xsi:type="dcterms:W3CDTF">2018-02-23T05:11:41Z</dcterms:modified>
  <cp:category/>
</cp:coreProperties>
</file>