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41.73\rizai\H29 データ\H29 田村\02 公営企業（決算統計）\経営比較分析表\05 平成28年度決算「経営比較分析表」の分析等について\05 HP掲載\01 上水（42事業）\"/>
    </mc:Choice>
  </mc:AlternateContent>
  <workbookProtection workbookPassword="B319" lockStructure="1"/>
  <bookViews>
    <workbookView xWindow="240" yWindow="60" windowWidth="14940" windowHeight="7875"/>
  </bookViews>
  <sheets>
    <sheet name="法適用_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R6" i="5"/>
  <c r="AL8" i="4" s="1"/>
  <c r="Q6" i="5"/>
  <c r="W10" i="4" s="1"/>
  <c r="P6" i="5"/>
  <c r="P10" i="4" s="1"/>
  <c r="O6" i="5"/>
  <c r="N6" i="5"/>
  <c r="B10" i="4" s="1"/>
  <c r="M6" i="5"/>
  <c r="L6" i="5"/>
  <c r="K6" i="5"/>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H85" i="4"/>
  <c r="G85" i="4"/>
  <c r="BB10" i="4"/>
  <c r="AT10" i="4"/>
  <c r="AL10" i="4"/>
  <c r="I10" i="4"/>
  <c r="AT8" i="4"/>
  <c r="W8" i="4"/>
  <c r="P8"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<sst xmlns="http://schemas.openxmlformats.org/spreadsheetml/2006/main" count="232" uniqueCount="120">
  <si>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</si>
  <si>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</si>
  <si>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</si>
  <si>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</si>
  <si>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</si>
  <si>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</si>
  <si>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</si>
  <si>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</si>
  <si>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</si>
  <si>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</si>
  <si>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</si>
  <si>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</si>
  <si>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</si>
  <si>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</si>
  <si>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</si>
  <si>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</si>
  <si>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</si>
  <si>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</si>
  <si>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</si>
  <si>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</si>
  <si>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</si>
  <si>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</si>
  <si>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</si>
  <si>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</si>
  <si>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</si>
  <si>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</si>
  <si>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</si>
  <si>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</si>
  <si>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</si>
  <si>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</si>
  <si>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</si>
  <si>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</si>
  <si>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</si>
  <si>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</si>
  <si>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</si>
  <si>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</si>
  <si>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</si>
  <si>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</si>
  <si>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</si>
  <si>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</si>
  <si>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</si>
  <si>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</si>
  <si>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</si>
  <si>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</si>
  <si>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</si>
  <si>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</si>
  <si>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</si>
  <si>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</si>
  <si>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</si>
  <si>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</si>
  <si>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</si>
  <si>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</si>
  <si>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</si>
  <si>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</si>
  <si>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</si>
  <si>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</si>
  <si>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</si>
  <si>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</si>
  <si>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</si>
  <si>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</si>
  <si>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</si>
  <si>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</si>
  <si>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</si>
  <si>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</si>
  <si>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</si>
  <si>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</si>
  <si>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</si>
  <si>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</si>
  <si>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</si>
  <si>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</si>
  <si>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</si>
  <si>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</si>
  <si>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</si>
  <si>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</si>
  <si>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</si>
  <si>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</si>
  <si>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</si>
  <si>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</si>
  <si>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</si>
  <si>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</si>
  <si>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</si>
  <si>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</si>
  <si>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</si>
  <si>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</si>
  <si>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</si>
  <si>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</si>
  <si>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</si>
  <si>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</si>
  <si>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</si>
  <si>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</si>
  <si>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</si>
  <si>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</si>
  <si>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</si>
  <si>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</si>
  <si>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</si>
  <si>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</si>
  <si>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</si>
  <si>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</si>
  <si>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</si>
  <si>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</si>
  <si>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</si>
  <si>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</si>
  <si>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</si>
  <si>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</si>
  <si>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</si>
  <si>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愛知県　江南市</t>
  </si>
  <si>
    <t>法適用</t>
  </si>
  <si>
    <t>水道事業</t>
  </si>
  <si>
    <t>末端給水事業</t>
  </si>
  <si>
    <t>A4</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</si>
  <si>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</si>
  <si>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</si>
  <si>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</si>
  <si>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</si>
  <si>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</si>
  <si>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</si>
  <si>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◇経営の健全性
①経常収支比率は、前年度より微増となったが、全国及び類似団体の平均値が当該水道事業を上回る増加だったため、全国及び類似団体の平均値を下回った。引き続き100%以上（黒字経営）である。
②累積欠損金は引き続き発生していない。
③流動比率は、留保資金を流動資産として保有していることから、前年度より129.38%増加となり、全国及び類似団体の平均値を上回っている。平成29年度から基幹管路更新工事に多額の現金を使用するため、今後は減少傾向となる。
④企業債残高対給水収益比率は、企業債の償還が進んでいることから、前年度より6.97%減少となり、全国及び類似団体の平均値を下回っている。基幹管路更新工事着手により、平成29年度から負担平準化を目的とした企業債の借入れを行う予定であるため、今後は増加傾向となる。将来への過度な負担にならないよう進めていく必要がある。
⑤料金回収率は、給水原価の低下により前年度より0.10％の増加となり、全国及び類似団体の平均値を上回っている。今後給水原価が上昇する見込みであるため、水道料金改定の検討が必要となる。
⑥給水原価は、電気料金の低下を要因とした動力費の減少により、前年度より0.76円減少となり、全国及び類似団体の平均値を下回っている。今後、自己水量の削減に伴い、増加する見込みである。
◇経営の効率性
⑦施設利用率は、配水量の減少により、前年度より0.58%減少となったが、平成25年に配水能力を見直し後は、全国及び類似団体の平均値を上回っている。最大稼働率が87.5％、負荷率が89.2％であることから、適切な施設規模といえる。
⑧有収率は、前年度と同じで、全国及び類似団体の平均値を上回っている。今後も、老朽管の更新により有収率の向上を図っていく。</t>
    <rPh sb="1" eb="3">
      <t>ケイエイ</t>
    </rPh>
    <rPh sb="4" eb="7">
      <t>ケンゼンセイ</t>
    </rPh>
    <rPh sb="9" eb="11">
      <t>ケイジョウ</t>
    </rPh>
    <rPh sb="11" eb="13">
      <t>シュウシ</t>
    </rPh>
    <rPh sb="13" eb="15">
      <t>ヒリツ</t>
    </rPh>
    <rPh sb="17" eb="19">
      <t>ゼンネン</t>
    </rPh>
    <rPh sb="19" eb="20">
      <t>ド</t>
    </rPh>
    <rPh sb="22" eb="24">
      <t>ビゾウ</t>
    </rPh>
    <rPh sb="30" eb="32">
      <t>ゼンコク</t>
    </rPh>
    <rPh sb="32" eb="33">
      <t>オヨ</t>
    </rPh>
    <rPh sb="34" eb="36">
      <t>ルイジ</t>
    </rPh>
    <rPh sb="36" eb="38">
      <t>ダンタイ</t>
    </rPh>
    <rPh sb="39" eb="42">
      <t>ヘイキンチ</t>
    </rPh>
    <rPh sb="43" eb="45">
      <t>トウガイ</t>
    </rPh>
    <rPh sb="45" eb="47">
      <t>スイドウ</t>
    </rPh>
    <rPh sb="47" eb="49">
      <t>ジギョウ</t>
    </rPh>
    <rPh sb="50" eb="52">
      <t>ウワマワ</t>
    </rPh>
    <rPh sb="53" eb="54">
      <t>ゾウ</t>
    </rPh>
    <rPh sb="54" eb="55">
      <t>カ</t>
    </rPh>
    <rPh sb="61" eb="63">
      <t>ゼンコク</t>
    </rPh>
    <rPh sb="63" eb="64">
      <t>オヨ</t>
    </rPh>
    <rPh sb="65" eb="67">
      <t>ルイジ</t>
    </rPh>
    <rPh sb="67" eb="69">
      <t>ダンタイ</t>
    </rPh>
    <rPh sb="70" eb="73">
      <t>ヘイキンチ</t>
    </rPh>
    <rPh sb="74" eb="75">
      <t>シタ</t>
    </rPh>
    <rPh sb="79" eb="80">
      <t>ヒ</t>
    </rPh>
    <rPh sb="81" eb="82">
      <t>ツヅ</t>
    </rPh>
    <rPh sb="101" eb="103">
      <t>ルイセキ</t>
    </rPh>
    <rPh sb="103" eb="106">
      <t>ケッソンキン</t>
    </rPh>
    <rPh sb="107" eb="108">
      <t>ヒ</t>
    </rPh>
    <rPh sb="109" eb="110">
      <t>ツヅ</t>
    </rPh>
    <rPh sb="111" eb="113">
      <t>ハッセイ</t>
    </rPh>
    <rPh sb="121" eb="123">
      <t>リュウドウ</t>
    </rPh>
    <rPh sb="123" eb="125">
      <t>ヒリツ</t>
    </rPh>
    <rPh sb="127" eb="129">
      <t>リュウホ</t>
    </rPh>
    <rPh sb="129" eb="131">
      <t>シキン</t>
    </rPh>
    <rPh sb="132" eb="134">
      <t>リュウドウ</t>
    </rPh>
    <rPh sb="134" eb="136">
      <t>シサン</t>
    </rPh>
    <rPh sb="139" eb="141">
      <t>ホユウ</t>
    </rPh>
    <rPh sb="150" eb="152">
      <t>ゼンネン</t>
    </rPh>
    <rPh sb="152" eb="153">
      <t>ド</t>
    </rPh>
    <rPh sb="163" eb="164">
      <t>カ</t>
    </rPh>
    <rPh sb="168" eb="170">
      <t>ゼンコク</t>
    </rPh>
    <rPh sb="170" eb="171">
      <t>オヨ</t>
    </rPh>
    <rPh sb="188" eb="190">
      <t>ヘイセイ</t>
    </rPh>
    <rPh sb="192" eb="194">
      <t>ネンド</t>
    </rPh>
    <rPh sb="196" eb="198">
      <t>キカン</t>
    </rPh>
    <rPh sb="198" eb="200">
      <t>カンロ</t>
    </rPh>
    <rPh sb="200" eb="202">
      <t>コウシン</t>
    </rPh>
    <rPh sb="202" eb="204">
      <t>コウジ</t>
    </rPh>
    <rPh sb="205" eb="207">
      <t>タガク</t>
    </rPh>
    <rPh sb="208" eb="210">
      <t>ゲンキン</t>
    </rPh>
    <rPh sb="211" eb="213">
      <t>シヨウ</t>
    </rPh>
    <rPh sb="218" eb="220">
      <t>コンゴ</t>
    </rPh>
    <rPh sb="221" eb="223">
      <t>ゲンショウ</t>
    </rPh>
    <rPh sb="223" eb="225">
      <t>ケイコウ</t>
    </rPh>
    <rPh sb="231" eb="233">
      <t>キギョウ</t>
    </rPh>
    <rPh sb="233" eb="234">
      <t>サイ</t>
    </rPh>
    <rPh sb="234" eb="236">
      <t>ザンダカ</t>
    </rPh>
    <rPh sb="236" eb="237">
      <t>タイ</t>
    </rPh>
    <rPh sb="237" eb="239">
      <t>キュウスイ</t>
    </rPh>
    <rPh sb="239" eb="241">
      <t>シュウエキ</t>
    </rPh>
    <rPh sb="241" eb="243">
      <t>ヒリツ</t>
    </rPh>
    <rPh sb="262" eb="264">
      <t>ゼンネン</t>
    </rPh>
    <rPh sb="264" eb="265">
      <t>ド</t>
    </rPh>
    <rPh sb="272" eb="274">
      <t>ゲンショウ</t>
    </rPh>
    <rPh sb="278" eb="280">
      <t>ゼンコク</t>
    </rPh>
    <rPh sb="280" eb="281">
      <t>オヨ</t>
    </rPh>
    <rPh sb="282" eb="284">
      <t>ルイジ</t>
    </rPh>
    <rPh sb="306" eb="308">
      <t>チャクシュ</t>
    </rPh>
    <rPh sb="312" eb="314">
      <t>ヘイセイ</t>
    </rPh>
    <rPh sb="316" eb="317">
      <t>ネン</t>
    </rPh>
    <rPh sb="317" eb="318">
      <t>ド</t>
    </rPh>
    <rPh sb="320" eb="322">
      <t>フタン</t>
    </rPh>
    <rPh sb="322" eb="325">
      <t>ヘイジュンカ</t>
    </rPh>
    <rPh sb="326" eb="328">
      <t>モクテキ</t>
    </rPh>
    <rPh sb="331" eb="333">
      <t>キギョウ</t>
    </rPh>
    <rPh sb="333" eb="334">
      <t>サイ</t>
    </rPh>
    <rPh sb="335" eb="337">
      <t>カリイ</t>
    </rPh>
    <rPh sb="339" eb="340">
      <t>オコナ</t>
    </rPh>
    <rPh sb="341" eb="343">
      <t>ヨテイ</t>
    </rPh>
    <rPh sb="349" eb="351">
      <t>コンゴ</t>
    </rPh>
    <rPh sb="352" eb="354">
      <t>ゾウカ</t>
    </rPh>
    <rPh sb="354" eb="356">
      <t>ケイコウ</t>
    </rPh>
    <rPh sb="376" eb="377">
      <t>スス</t>
    </rPh>
    <rPh sb="381" eb="383">
      <t>ヒツヨウ</t>
    </rPh>
    <rPh sb="396" eb="398">
      <t>キュウスイ</t>
    </rPh>
    <rPh sb="398" eb="400">
      <t>ゲンカ</t>
    </rPh>
    <rPh sb="401" eb="403">
      <t>テイカ</t>
    </rPh>
    <rPh sb="408" eb="409">
      <t>ド</t>
    </rPh>
    <rPh sb="417" eb="418">
      <t>ゾウ</t>
    </rPh>
    <rPh sb="418" eb="419">
      <t>カ</t>
    </rPh>
    <rPh sb="423" eb="425">
      <t>ゼンコク</t>
    </rPh>
    <rPh sb="425" eb="426">
      <t>オヨ</t>
    </rPh>
    <rPh sb="443" eb="445">
      <t>コンゴ</t>
    </rPh>
    <rPh sb="445" eb="447">
      <t>キュウスイ</t>
    </rPh>
    <rPh sb="447" eb="449">
      <t>ゲンカ</t>
    </rPh>
    <rPh sb="450" eb="452">
      <t>ジョウショウ</t>
    </rPh>
    <rPh sb="454" eb="456">
      <t>ミコ</t>
    </rPh>
    <rPh sb="463" eb="465">
      <t>スイドウ</t>
    </rPh>
    <rPh sb="465" eb="467">
      <t>リョウキン</t>
    </rPh>
    <rPh sb="467" eb="469">
      <t>カイテイ</t>
    </rPh>
    <rPh sb="470" eb="472">
      <t>ケントウ</t>
    </rPh>
    <rPh sb="473" eb="475">
      <t>ヒツヨウ</t>
    </rPh>
    <rPh sb="481" eb="483">
      <t>キュウスイ</t>
    </rPh>
    <rPh sb="483" eb="485">
      <t>ゲンカ</t>
    </rPh>
    <rPh sb="487" eb="489">
      <t>デンキ</t>
    </rPh>
    <rPh sb="489" eb="491">
      <t>リョウキン</t>
    </rPh>
    <rPh sb="492" eb="494">
      <t>テイカ</t>
    </rPh>
    <rPh sb="495" eb="497">
      <t>ヨウイン</t>
    </rPh>
    <rPh sb="500" eb="502">
      <t>ドウリョク</t>
    </rPh>
    <rPh sb="502" eb="503">
      <t>ヒ</t>
    </rPh>
    <rPh sb="504" eb="506">
      <t>ゲンショウ</t>
    </rPh>
    <rPh sb="512" eb="513">
      <t>ド</t>
    </rPh>
    <rPh sb="520" eb="522">
      <t>ゲンショウ</t>
    </rPh>
    <rPh sb="526" eb="528">
      <t>ゼンコク</t>
    </rPh>
    <rPh sb="528" eb="529">
      <t>オヨ</t>
    </rPh>
    <rPh sb="530" eb="532">
      <t>ルイジ</t>
    </rPh>
    <rPh sb="532" eb="534">
      <t>ダンタイ</t>
    </rPh>
    <rPh sb="535" eb="537">
      <t>ヘイキン</t>
    </rPh>
    <rPh sb="537" eb="538">
      <t>チ</t>
    </rPh>
    <rPh sb="539" eb="541">
      <t>シタマワ</t>
    </rPh>
    <rPh sb="560" eb="561">
      <t>ゾウ</t>
    </rPh>
    <rPh sb="561" eb="562">
      <t>カ</t>
    </rPh>
    <rPh sb="573" eb="575">
      <t>ケイエイ</t>
    </rPh>
    <rPh sb="576" eb="579">
      <t>コウリツセイ</t>
    </rPh>
    <rPh sb="581" eb="583">
      <t>シセツ</t>
    </rPh>
    <rPh sb="583" eb="586">
      <t>リヨウリツ</t>
    </rPh>
    <rPh sb="616" eb="618">
      <t>ヘイセイ</t>
    </rPh>
    <rPh sb="620" eb="621">
      <t>ネン</t>
    </rPh>
    <rPh sb="622" eb="624">
      <t>ハイスイ</t>
    </rPh>
    <rPh sb="624" eb="626">
      <t>ノウリョク</t>
    </rPh>
    <rPh sb="627" eb="629">
      <t>ミナオ</t>
    </rPh>
    <rPh sb="633" eb="635">
      <t>ゼンコク</t>
    </rPh>
    <rPh sb="635" eb="636">
      <t>オヨ</t>
    </rPh>
    <rPh sb="696" eb="697">
      <t>ユウ</t>
    </rPh>
    <rPh sb="697" eb="698">
      <t>シュウ</t>
    </rPh>
    <rPh sb="698" eb="699">
      <t>リツ</t>
    </rPh>
    <rPh sb="703" eb="704">
      <t>ド</t>
    </rPh>
    <rPh sb="709" eb="711">
      <t>ゼンコク</t>
    </rPh>
    <rPh sb="711" eb="712">
      <t>オヨ</t>
    </rPh>
    <rPh sb="713" eb="715">
      <t>ルイジ</t>
    </rPh>
    <rPh sb="715" eb="717">
      <t>ダンタイ</t>
    </rPh>
    <rPh sb="718" eb="721">
      <t>ヘイキンチ</t>
    </rPh>
    <rPh sb="722" eb="724">
      <t>ウワマワ</t>
    </rPh>
    <rPh sb="729" eb="731">
      <t>コンゴ</t>
    </rPh>
    <phoneticPr fontId="7"/>
  </si>
  <si>
    <t>非設置</t>
    <rPh sb="0" eb="1">
      <t>ヒ</t>
    </rPh>
    <rPh sb="1" eb="3">
      <t>セッチ</t>
    </rPh>
    <phoneticPr fontId="4"/>
  </si>
  <si>
    <t>①有形固定資産減価償却率は、固定資産の経年経過により前年度より1.11%増加となり、全国及び類似団体の平均値を上回っている。平成29年度より基幹管路更新工事に着手したことにより、今後改善していく見込みである。資産のライフサイクルコストを勘案した長期的な視点で最適な更新を進めていく必要がある。
②管路経年化率は、創設当初に布設した管路が耐用年数を超過し始めたことにより、前年度より1.18%増加となったが、全国及び類似団体平均値を下回っている。基幹管路更新工事を含め、計画的な更新を進めていく必要がある。
③管路更新率は、前年度より0.01%減少したものの、計画的な管路の更新により引き続き全国及び類似団体の平均値を上回っている。今後も長期的な視点で計画的な更新を進めていく必要がある。</t>
    <rPh sb="1" eb="3">
      <t>ユウケイ</t>
    </rPh>
    <rPh sb="3" eb="5">
      <t>コテイ</t>
    </rPh>
    <rPh sb="5" eb="7">
      <t>シサン</t>
    </rPh>
    <rPh sb="7" eb="9">
      <t>ゲンカ</t>
    </rPh>
    <rPh sb="9" eb="11">
      <t>ショウキャク</t>
    </rPh>
    <rPh sb="11" eb="12">
      <t>リツ</t>
    </rPh>
    <rPh sb="14" eb="16">
      <t>コテイ</t>
    </rPh>
    <rPh sb="16" eb="18">
      <t>シサン</t>
    </rPh>
    <rPh sb="19" eb="21">
      <t>ケイネン</t>
    </rPh>
    <rPh sb="21" eb="23">
      <t>ケイカ</t>
    </rPh>
    <rPh sb="26" eb="28">
      <t>ゼンネン</t>
    </rPh>
    <rPh sb="28" eb="29">
      <t>ド</t>
    </rPh>
    <rPh sb="36" eb="37">
      <t>ゾウ</t>
    </rPh>
    <rPh sb="37" eb="38">
      <t>カ</t>
    </rPh>
    <rPh sb="42" eb="44">
      <t>ゼンコク</t>
    </rPh>
    <rPh sb="44" eb="45">
      <t>オヨ</t>
    </rPh>
    <rPh sb="46" eb="48">
      <t>ルイジ</t>
    </rPh>
    <rPh sb="62" eb="64">
      <t>ヘイセイ</t>
    </rPh>
    <rPh sb="66" eb="68">
      <t>ネンド</t>
    </rPh>
    <rPh sb="70" eb="72">
      <t>キカン</t>
    </rPh>
    <rPh sb="72" eb="74">
      <t>カンロ</t>
    </rPh>
    <rPh sb="74" eb="76">
      <t>コウシン</t>
    </rPh>
    <rPh sb="76" eb="78">
      <t>コウジ</t>
    </rPh>
    <rPh sb="79" eb="81">
      <t>チャクシュ</t>
    </rPh>
    <rPh sb="89" eb="91">
      <t>コンゴ</t>
    </rPh>
    <rPh sb="91" eb="93">
      <t>カイゼン</t>
    </rPh>
    <rPh sb="97" eb="99">
      <t>ミコ</t>
    </rPh>
    <rPh sb="104" eb="106">
      <t>シサン</t>
    </rPh>
    <rPh sb="118" eb="120">
      <t>カンアン</t>
    </rPh>
    <rPh sb="122" eb="125">
      <t>チョウキテキ</t>
    </rPh>
    <rPh sb="126" eb="128">
      <t>シテン</t>
    </rPh>
    <rPh sb="129" eb="131">
      <t>サイテキ</t>
    </rPh>
    <rPh sb="132" eb="134">
      <t>コウシン</t>
    </rPh>
    <rPh sb="135" eb="136">
      <t>スス</t>
    </rPh>
    <rPh sb="140" eb="142">
      <t>ヒツヨウ</t>
    </rPh>
    <rPh sb="148" eb="150">
      <t>カンロ</t>
    </rPh>
    <rPh sb="150" eb="152">
      <t>ケイネン</t>
    </rPh>
    <rPh sb="152" eb="153">
      <t>カ</t>
    </rPh>
    <rPh sb="153" eb="154">
      <t>リツ</t>
    </rPh>
    <rPh sb="173" eb="175">
      <t>チョウカ</t>
    </rPh>
    <rPh sb="176" eb="177">
      <t>ハジ</t>
    </rPh>
    <rPh sb="187" eb="188">
      <t>ド</t>
    </rPh>
    <rPh sb="195" eb="196">
      <t>ゾウ</t>
    </rPh>
    <rPh sb="196" eb="197">
      <t>カ</t>
    </rPh>
    <rPh sb="203" eb="205">
      <t>ゼンコク</t>
    </rPh>
    <rPh sb="205" eb="206">
      <t>オヨ</t>
    </rPh>
    <rPh sb="207" eb="209">
      <t>ルイジ</t>
    </rPh>
    <rPh sb="209" eb="211">
      <t>ダンタイ</t>
    </rPh>
    <rPh sb="211" eb="214">
      <t>ヘイキンチ</t>
    </rPh>
    <rPh sb="215" eb="217">
      <t>シタマワ</t>
    </rPh>
    <rPh sb="222" eb="224">
      <t>キカン</t>
    </rPh>
    <rPh sb="224" eb="226">
      <t>カンロ</t>
    </rPh>
    <rPh sb="226" eb="228">
      <t>コウシン</t>
    </rPh>
    <rPh sb="228" eb="230">
      <t>コウジ</t>
    </rPh>
    <rPh sb="231" eb="232">
      <t>フク</t>
    </rPh>
    <rPh sb="234" eb="237">
      <t>ケイカクテキ</t>
    </rPh>
    <rPh sb="246" eb="247">
      <t>ヒツ</t>
    </rPh>
    <rPh sb="247" eb="248">
      <t>ヨウ</t>
    </rPh>
    <rPh sb="254" eb="256">
      <t>カンロ</t>
    </rPh>
    <rPh sb="256" eb="258">
      <t>コウシン</t>
    </rPh>
    <rPh sb="258" eb="259">
      <t>リツ</t>
    </rPh>
    <rPh sb="263" eb="264">
      <t>ド</t>
    </rPh>
    <rPh sb="271" eb="273">
      <t>ゲンショウ</t>
    </rPh>
    <rPh sb="279" eb="282">
      <t>ケイカクテキ</t>
    </rPh>
    <rPh sb="283" eb="285">
      <t>カンロ</t>
    </rPh>
    <rPh sb="286" eb="288">
      <t>コウシン</t>
    </rPh>
    <rPh sb="291" eb="292">
      <t>ヒ</t>
    </rPh>
    <rPh sb="293" eb="294">
      <t>ツヅ</t>
    </rPh>
    <rPh sb="295" eb="297">
      <t>ゼンコク</t>
    </rPh>
    <rPh sb="297" eb="298">
      <t>オヨ</t>
    </rPh>
    <rPh sb="299" eb="301">
      <t>ルイジ</t>
    </rPh>
    <rPh sb="301" eb="303">
      <t>ダンタイ</t>
    </rPh>
    <rPh sb="304" eb="306">
      <t>ヘイキン</t>
    </rPh>
    <rPh sb="306" eb="307">
      <t>チ</t>
    </rPh>
    <rPh sb="308" eb="310">
      <t>ウワマワ</t>
    </rPh>
    <rPh sb="315" eb="317">
      <t>コンゴ</t>
    </rPh>
    <rPh sb="325" eb="328">
      <t>ケイカクテキ</t>
    </rPh>
    <phoneticPr fontId="7"/>
  </si>
  <si>
    <t>江南市水道事業は、配水管の老朽化対策として、第1次基幹管路更新計画に基づき、平成29年度より基幹管路更新工事を進めている。また、第3次配水管改良計画に基づき老朽管、小口径管の更新を進めている。今後は各計画に基づき、引き続き基幹管路及び老朽管等の更新を進める予定であるが、事業の実施には多額の資金が必要となることから、当面の補填財源として平成29年度より企業債の借入れを再開する予定である。工事の増加により、今後は企業債残高の増加及び流動資産の減少により経営悪化となることが予測されるため、水道料金の改定を視野に入れた経営戦略を平成31年度までに策定し、水道事業の健全化を確保していく。</t>
    <rPh sb="0" eb="3">
      <t>コウナンシ</t>
    </rPh>
    <rPh sb="3" eb="5">
      <t>スイドウ</t>
    </rPh>
    <rPh sb="5" eb="7">
      <t>ジギョウ</t>
    </rPh>
    <rPh sb="9" eb="11">
      <t>ハイスイ</t>
    </rPh>
    <rPh sb="11" eb="12">
      <t>カン</t>
    </rPh>
    <rPh sb="13" eb="15">
      <t>ロウキュウ</t>
    </rPh>
    <rPh sb="15" eb="16">
      <t>カ</t>
    </rPh>
    <rPh sb="16" eb="18">
      <t>タイサク</t>
    </rPh>
    <rPh sb="22" eb="23">
      <t>ダイ</t>
    </rPh>
    <rPh sb="24" eb="25">
      <t>ジ</t>
    </rPh>
    <rPh sb="25" eb="27">
      <t>キカン</t>
    </rPh>
    <rPh sb="27" eb="29">
      <t>カンロ</t>
    </rPh>
    <rPh sb="29" eb="31">
      <t>コウシン</t>
    </rPh>
    <rPh sb="31" eb="33">
      <t>ケイカク</t>
    </rPh>
    <rPh sb="34" eb="35">
      <t>モト</t>
    </rPh>
    <rPh sb="46" eb="48">
      <t>キカン</t>
    </rPh>
    <rPh sb="48" eb="50">
      <t>カンロ</t>
    </rPh>
    <rPh sb="64" eb="65">
      <t>ダイ</t>
    </rPh>
    <rPh sb="66" eb="67">
      <t>ジ</t>
    </rPh>
    <rPh sb="67" eb="69">
      <t>ハイスイ</t>
    </rPh>
    <rPh sb="69" eb="70">
      <t>カン</t>
    </rPh>
    <rPh sb="70" eb="72">
      <t>カイリョウ</t>
    </rPh>
    <rPh sb="72" eb="74">
      <t>ケイカク</t>
    </rPh>
    <rPh sb="75" eb="76">
      <t>モト</t>
    </rPh>
    <rPh sb="78" eb="80">
      <t>ロウキュウ</t>
    </rPh>
    <rPh sb="80" eb="81">
      <t>カン</t>
    </rPh>
    <rPh sb="82" eb="83">
      <t>ショウ</t>
    </rPh>
    <rPh sb="83" eb="85">
      <t>コウケイ</t>
    </rPh>
    <rPh sb="85" eb="86">
      <t>カン</t>
    </rPh>
    <rPh sb="87" eb="89">
      <t>コウシン</t>
    </rPh>
    <rPh sb="90" eb="91">
      <t>スス</t>
    </rPh>
    <rPh sb="96" eb="98">
      <t>コンゴ</t>
    </rPh>
    <rPh sb="99" eb="100">
      <t>カク</t>
    </rPh>
    <rPh sb="100" eb="102">
      <t>ケイカク</t>
    </rPh>
    <rPh sb="103" eb="104">
      <t>モト</t>
    </rPh>
    <rPh sb="111" eb="113">
      <t>キカン</t>
    </rPh>
    <rPh sb="113" eb="115">
      <t>カンロ</t>
    </rPh>
    <rPh sb="115" eb="116">
      <t>オヨ</t>
    </rPh>
    <rPh sb="117" eb="119">
      <t>ロウキュウ</t>
    </rPh>
    <rPh sb="119" eb="120">
      <t>カン</t>
    </rPh>
    <rPh sb="120" eb="121">
      <t>トウ</t>
    </rPh>
    <rPh sb="122" eb="124">
      <t>コウシン</t>
    </rPh>
    <rPh sb="125" eb="126">
      <t>スス</t>
    </rPh>
    <rPh sb="128" eb="130">
      <t>ヨテイ</t>
    </rPh>
    <rPh sb="135" eb="137">
      <t>ジギョウ</t>
    </rPh>
    <rPh sb="138" eb="140">
      <t>ジッシ</t>
    </rPh>
    <rPh sb="142" eb="144">
      <t>タガク</t>
    </rPh>
    <rPh sb="145" eb="147">
      <t>シキン</t>
    </rPh>
    <rPh sb="148" eb="150">
      <t>ヒツヨウ</t>
    </rPh>
    <rPh sb="158" eb="160">
      <t>トウメン</t>
    </rPh>
    <rPh sb="161" eb="163">
      <t>ホテン</t>
    </rPh>
    <rPh sb="163" eb="165">
      <t>ザイゲン</t>
    </rPh>
    <rPh sb="168" eb="170">
      <t>ヘイセイ</t>
    </rPh>
    <rPh sb="172" eb="174">
      <t>ネンド</t>
    </rPh>
    <rPh sb="180" eb="182">
      <t>カリイ</t>
    </rPh>
    <rPh sb="184" eb="186">
      <t>サイカイ</t>
    </rPh>
    <rPh sb="188" eb="190">
      <t>ヨテイ</t>
    </rPh>
    <rPh sb="194" eb="196">
      <t>コウジ</t>
    </rPh>
    <rPh sb="197" eb="198">
      <t>ゾウ</t>
    </rPh>
    <rPh sb="198" eb="199">
      <t>カ</t>
    </rPh>
    <rPh sb="203" eb="205">
      <t>コンゴ</t>
    </rPh>
    <rPh sb="206" eb="208">
      <t>キギョウ</t>
    </rPh>
    <rPh sb="208" eb="209">
      <t>サイ</t>
    </rPh>
    <rPh sb="209" eb="211">
      <t>ザンダカ</t>
    </rPh>
    <rPh sb="212" eb="213">
      <t>ゾウ</t>
    </rPh>
    <rPh sb="213" eb="214">
      <t>カ</t>
    </rPh>
    <rPh sb="214" eb="215">
      <t>オヨ</t>
    </rPh>
    <rPh sb="216" eb="218">
      <t>リュウドウ</t>
    </rPh>
    <rPh sb="218" eb="220">
      <t>シサン</t>
    </rPh>
    <rPh sb="221" eb="223">
      <t>ゲンショウ</t>
    </rPh>
    <rPh sb="226" eb="228">
      <t>ケイエイ</t>
    </rPh>
    <rPh sb="228" eb="230">
      <t>アッカ</t>
    </rPh>
    <rPh sb="236" eb="238">
      <t>ヨソク</t>
    </rPh>
    <rPh sb="252" eb="254">
      <t>シヤ</t>
    </rPh>
    <rPh sb="255" eb="256">
      <t>イ</t>
    </rPh>
    <rPh sb="258" eb="260">
      <t>ケイエイ</t>
    </rPh>
    <rPh sb="260" eb="262">
      <t>センリャク</t>
    </rPh>
    <rPh sb="272" eb="274">
      <t>サクテイ</t>
    </rPh>
    <rPh sb="276" eb="278">
      <t>スイドウ</t>
    </rPh>
    <rPh sb="278" eb="280">
      <t>ジギョウ</t>
    </rPh>
    <rPh sb="281" eb="284">
      <t>ケンゼンカ</t>
    </rPh>
    <rPh sb="285" eb="287">
      <t>カクホ</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</si>
</sst>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9">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0" applyFont="1" applyBorder="1" applyAlignment="1" applyProtection="1">
      <alignment horizontal="justify" vertical="top" wrapText="1"/>
      <protection locked="0"/>
    </xf>
    <xf numFmtId="0" fontId="5" fillId="0" borderId="0" xfId="0" applyFont="1" applyBorder="1" applyAlignment="1" applyProtection="1">
      <alignment horizontal="justify" vertical="top" wrapText="1"/>
      <protection locked="0"/>
    </xf>
    <xf numFmtId="0" fontId="5" fillId="0" borderId="10" xfId="0" applyFont="1" applyBorder="1" applyAlignment="1" applyProtection="1">
      <alignment horizontal="justify" vertical="top" wrapText="1"/>
      <protection locked="0"/>
    </xf>
    <xf numFmtId="0" fontId="5" fillId="0" borderId="11" xfId="0" applyFont="1" applyBorder="1" applyAlignment="1" applyProtection="1">
      <alignment horizontal="justify" vertical="top" wrapText="1"/>
      <protection locked="0"/>
    </xf>
    <xf numFmtId="0" fontId="5" fillId="0" borderId="1" xfId="0" applyFont="1" applyBorder="1" applyAlignment="1" applyProtection="1">
      <alignment horizontal="justify" vertical="top" wrapText="1"/>
      <protection locked="0"/>
    </xf>
    <xf numFmtId="0" fontId="5" fillId="0" borderId="12" xfId="0" applyFont="1" applyBorder="1" applyAlignment="1" applyProtection="1">
      <alignment horizontal="justify"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4" fillId="0" borderId="9" xfId="0" applyFont="1" applyBorder="1" applyAlignment="1" applyProtection="1">
      <alignment horizontal="justify" vertical="top" wrapText="1"/>
      <protection locked="0"/>
    </xf>
    <xf numFmtId="0" fontId="14" fillId="0" borderId="0" xfId="0" applyFont="1" applyBorder="1" applyAlignment="1" applyProtection="1">
      <alignment horizontal="justify" vertical="top" wrapText="1"/>
      <protection locked="0"/>
    </xf>
    <xf numFmtId="0" fontId="14" fillId="0" borderId="10" xfId="0" applyFont="1" applyBorder="1" applyAlignment="1" applyProtection="1">
      <alignment horizontal="justify" vertical="top" wrapText="1"/>
      <protection locked="0"/>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1.69</c:v>
                </c:pt>
                <c:pt idx="1">
                  <c:v>1.79</c:v>
                </c:pt>
                <c:pt idx="2">
                  <c:v>1.81</c:v>
                </c:pt>
                <c:pt idx="3">
                  <c:v>1.36</c:v>
                </c:pt>
                <c:pt idx="4">
                  <c:v>1.35</c:v>
                </c:pt>
              </c:numCache>
            </c:numRef>
          </c:val>
          <c:extLst>
            <c:ext xmlns:c16="http://schemas.microsoft.com/office/drawing/2014/chart" uri="{C3380CC4-5D6E-409C-BE32-E72D297353CC}">
              <c16:uniqueId val="{00000000-6060-4A2D-9786-C96D62A7D334}"/>
            </c:ext>
          </c:extLst>
        </c:ser>
        <c:dLbls>
          <c:showLegendKey val="0"/>
          <c:showVal val="0"/>
          <c:showCatName val="0"/>
          <c:showSerName val="0"/>
          <c:showPercent val="0"/>
          <c:showBubbleSize val="0"/>
        </c:dLbls>
        <c:gapWidth val="150"/>
        <c:axId val="71566080"/>
        <c:axId val="71568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0.78</c:v>
                </c:pt>
                <c:pt idx="1">
                  <c:v>0.83</c:v>
                </c:pt>
                <c:pt idx="2">
                  <c:v>0.72</c:v>
                </c:pt>
                <c:pt idx="3">
                  <c:v>0.71</c:v>
                </c:pt>
                <c:pt idx="4">
                  <c:v>0.71</c:v>
                </c:pt>
              </c:numCache>
            </c:numRef>
          </c:val>
          <c:smooth val="0"/>
          <c:extLst>
            <c:ext xmlns:c16="http://schemas.microsoft.com/office/drawing/2014/chart" uri="{C3380CC4-5D6E-409C-BE32-E72D297353CC}">
              <c16:uniqueId val="{00000001-6060-4A2D-9786-C96D62A7D334}"/>
            </c:ext>
          </c:extLst>
        </c:ser>
        <c:dLbls>
          <c:showLegendKey val="0"/>
          <c:showVal val="0"/>
          <c:showCatName val="0"/>
          <c:showSerName val="0"/>
          <c:showPercent val="0"/>
          <c:showBubbleSize val="0"/>
        </c:dLbls>
        <c:marker val="1"/>
        <c:smooth val="0"/>
        <c:axId val="71566080"/>
        <c:axId val="71568000"/>
      </c:lineChart>
      <c:dateAx>
        <c:axId val="71566080"/>
        <c:scaling>
          <c:orientation val="minMax"/>
        </c:scaling>
        <c:delete val="1"/>
        <c:axPos val="b"/>
        <c:numFmt formatCode="ge" sourceLinked="1"/>
        <c:majorTickMark val="none"/>
        <c:minorTickMark val="none"/>
        <c:tickLblPos val="none"/>
        <c:crossAx val="71568000"/>
        <c:crosses val="autoZero"/>
        <c:auto val="1"/>
        <c:lblOffset val="100"/>
        <c:baseTimeUnit val="years"/>
      </c:dateAx>
      <c:valAx>
        <c:axId val="71568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1566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58.21</c:v>
                </c:pt>
                <c:pt idx="1">
                  <c:v>77.69</c:v>
                </c:pt>
                <c:pt idx="2">
                  <c:v>77.650000000000006</c:v>
                </c:pt>
                <c:pt idx="3">
                  <c:v>78.62</c:v>
                </c:pt>
                <c:pt idx="4">
                  <c:v>78.040000000000006</c:v>
                </c:pt>
              </c:numCache>
            </c:numRef>
          </c:val>
          <c:extLst>
            <c:ext xmlns:c16="http://schemas.microsoft.com/office/drawing/2014/chart" uri="{C3380CC4-5D6E-409C-BE32-E72D297353CC}">
              <c16:uniqueId val="{00000000-A87A-4D00-AB93-81004DFDA5CF}"/>
            </c:ext>
          </c:extLst>
        </c:ser>
        <c:dLbls>
          <c:showLegendKey val="0"/>
          <c:showVal val="0"/>
          <c:showCatName val="0"/>
          <c:showSerName val="0"/>
          <c:showPercent val="0"/>
          <c:showBubbleSize val="0"/>
        </c:dLbls>
        <c:gapWidth val="150"/>
        <c:axId val="86512000"/>
        <c:axId val="86513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59.88</c:v>
                </c:pt>
                <c:pt idx="1">
                  <c:v>59.68</c:v>
                </c:pt>
                <c:pt idx="2">
                  <c:v>59.17</c:v>
                </c:pt>
                <c:pt idx="3">
                  <c:v>59.34</c:v>
                </c:pt>
                <c:pt idx="4">
                  <c:v>59.11</c:v>
                </c:pt>
              </c:numCache>
            </c:numRef>
          </c:val>
          <c:smooth val="0"/>
          <c:extLst>
            <c:ext xmlns:c16="http://schemas.microsoft.com/office/drawing/2014/chart" uri="{C3380CC4-5D6E-409C-BE32-E72D297353CC}">
              <c16:uniqueId val="{00000001-A87A-4D00-AB93-81004DFDA5CF}"/>
            </c:ext>
          </c:extLst>
        </c:ser>
        <c:dLbls>
          <c:showLegendKey val="0"/>
          <c:showVal val="0"/>
          <c:showCatName val="0"/>
          <c:showSerName val="0"/>
          <c:showPercent val="0"/>
          <c:showBubbleSize val="0"/>
        </c:dLbls>
        <c:marker val="1"/>
        <c:smooth val="0"/>
        <c:axId val="86512000"/>
        <c:axId val="86513920"/>
      </c:lineChart>
      <c:dateAx>
        <c:axId val="86512000"/>
        <c:scaling>
          <c:orientation val="minMax"/>
        </c:scaling>
        <c:delete val="1"/>
        <c:axPos val="b"/>
        <c:numFmt formatCode="ge" sourceLinked="1"/>
        <c:majorTickMark val="none"/>
        <c:minorTickMark val="none"/>
        <c:tickLblPos val="none"/>
        <c:crossAx val="86513920"/>
        <c:crosses val="autoZero"/>
        <c:auto val="1"/>
        <c:lblOffset val="100"/>
        <c:baseTimeUnit val="years"/>
      </c:dateAx>
      <c:valAx>
        <c:axId val="86513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512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94.17</c:v>
                </c:pt>
                <c:pt idx="1">
                  <c:v>94.4</c:v>
                </c:pt>
                <c:pt idx="2">
                  <c:v>92.81</c:v>
                </c:pt>
                <c:pt idx="3">
                  <c:v>93.5</c:v>
                </c:pt>
                <c:pt idx="4">
                  <c:v>93.5</c:v>
                </c:pt>
              </c:numCache>
            </c:numRef>
          </c:val>
          <c:extLst>
            <c:ext xmlns:c16="http://schemas.microsoft.com/office/drawing/2014/chart" uri="{C3380CC4-5D6E-409C-BE32-E72D297353CC}">
              <c16:uniqueId val="{00000000-D83E-48CF-AD32-6BC55A1B3D40}"/>
            </c:ext>
          </c:extLst>
        </c:ser>
        <c:dLbls>
          <c:showLegendKey val="0"/>
          <c:showVal val="0"/>
          <c:showCatName val="0"/>
          <c:showSerName val="0"/>
          <c:showPercent val="0"/>
          <c:showBubbleSize val="0"/>
        </c:dLbls>
        <c:gapWidth val="150"/>
        <c:axId val="86557440"/>
        <c:axId val="86559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87.65</c:v>
                </c:pt>
                <c:pt idx="1">
                  <c:v>87.63</c:v>
                </c:pt>
                <c:pt idx="2">
                  <c:v>87.6</c:v>
                </c:pt>
                <c:pt idx="3">
                  <c:v>87.74</c:v>
                </c:pt>
                <c:pt idx="4">
                  <c:v>87.91</c:v>
                </c:pt>
              </c:numCache>
            </c:numRef>
          </c:val>
          <c:smooth val="0"/>
          <c:extLst>
            <c:ext xmlns:c16="http://schemas.microsoft.com/office/drawing/2014/chart" uri="{C3380CC4-5D6E-409C-BE32-E72D297353CC}">
              <c16:uniqueId val="{00000001-D83E-48CF-AD32-6BC55A1B3D40}"/>
            </c:ext>
          </c:extLst>
        </c:ser>
        <c:dLbls>
          <c:showLegendKey val="0"/>
          <c:showVal val="0"/>
          <c:showCatName val="0"/>
          <c:showSerName val="0"/>
          <c:showPercent val="0"/>
          <c:showBubbleSize val="0"/>
        </c:dLbls>
        <c:marker val="1"/>
        <c:smooth val="0"/>
        <c:axId val="86557440"/>
        <c:axId val="86559360"/>
      </c:lineChart>
      <c:dateAx>
        <c:axId val="86557440"/>
        <c:scaling>
          <c:orientation val="minMax"/>
        </c:scaling>
        <c:delete val="1"/>
        <c:axPos val="b"/>
        <c:numFmt formatCode="ge" sourceLinked="1"/>
        <c:majorTickMark val="none"/>
        <c:minorTickMark val="none"/>
        <c:tickLblPos val="none"/>
        <c:crossAx val="86559360"/>
        <c:crosses val="autoZero"/>
        <c:auto val="1"/>
        <c:lblOffset val="100"/>
        <c:baseTimeUnit val="years"/>
      </c:dateAx>
      <c:valAx>
        <c:axId val="86559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557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113.75</c:v>
                </c:pt>
                <c:pt idx="1">
                  <c:v>106.32</c:v>
                </c:pt>
                <c:pt idx="2">
                  <c:v>109.28</c:v>
                </c:pt>
                <c:pt idx="3">
                  <c:v>112.69</c:v>
                </c:pt>
                <c:pt idx="4">
                  <c:v>112.77</c:v>
                </c:pt>
              </c:numCache>
            </c:numRef>
          </c:val>
          <c:extLst>
            <c:ext xmlns:c16="http://schemas.microsoft.com/office/drawing/2014/chart" uri="{C3380CC4-5D6E-409C-BE32-E72D297353CC}">
              <c16:uniqueId val="{00000000-8F4C-47FC-806C-D4775406301D}"/>
            </c:ext>
          </c:extLst>
        </c:ser>
        <c:dLbls>
          <c:showLegendKey val="0"/>
          <c:showVal val="0"/>
          <c:showCatName val="0"/>
          <c:showSerName val="0"/>
          <c:showPercent val="0"/>
          <c:showBubbleSize val="0"/>
        </c:dLbls>
        <c:gapWidth val="150"/>
        <c:axId val="71595136"/>
        <c:axId val="7159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108.24</c:v>
                </c:pt>
                <c:pt idx="1">
                  <c:v>107.8</c:v>
                </c:pt>
                <c:pt idx="2">
                  <c:v>111.96</c:v>
                </c:pt>
                <c:pt idx="3">
                  <c:v>112.69</c:v>
                </c:pt>
                <c:pt idx="4">
                  <c:v>113.16</c:v>
                </c:pt>
              </c:numCache>
            </c:numRef>
          </c:val>
          <c:smooth val="0"/>
          <c:extLst>
            <c:ext xmlns:c16="http://schemas.microsoft.com/office/drawing/2014/chart" uri="{C3380CC4-5D6E-409C-BE32-E72D297353CC}">
              <c16:uniqueId val="{00000001-8F4C-47FC-806C-D4775406301D}"/>
            </c:ext>
          </c:extLst>
        </c:ser>
        <c:dLbls>
          <c:showLegendKey val="0"/>
          <c:showVal val="0"/>
          <c:showCatName val="0"/>
          <c:showSerName val="0"/>
          <c:showPercent val="0"/>
          <c:showBubbleSize val="0"/>
        </c:dLbls>
        <c:marker val="1"/>
        <c:smooth val="0"/>
        <c:axId val="71595136"/>
        <c:axId val="71597056"/>
      </c:lineChart>
      <c:dateAx>
        <c:axId val="71595136"/>
        <c:scaling>
          <c:orientation val="minMax"/>
        </c:scaling>
        <c:delete val="1"/>
        <c:axPos val="b"/>
        <c:numFmt formatCode="ge" sourceLinked="1"/>
        <c:majorTickMark val="none"/>
        <c:minorTickMark val="none"/>
        <c:tickLblPos val="none"/>
        <c:crossAx val="71597056"/>
        <c:crosses val="autoZero"/>
        <c:auto val="1"/>
        <c:lblOffset val="100"/>
        <c:baseTimeUnit val="years"/>
      </c:dateAx>
      <c:valAx>
        <c:axId val="715970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1595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47.39</c:v>
                </c:pt>
                <c:pt idx="1">
                  <c:v>47.8</c:v>
                </c:pt>
                <c:pt idx="2">
                  <c:v>47.82</c:v>
                </c:pt>
                <c:pt idx="3">
                  <c:v>49.17</c:v>
                </c:pt>
                <c:pt idx="4">
                  <c:v>50.28</c:v>
                </c:pt>
              </c:numCache>
            </c:numRef>
          </c:val>
          <c:extLst>
            <c:ext xmlns:c16="http://schemas.microsoft.com/office/drawing/2014/chart" uri="{C3380CC4-5D6E-409C-BE32-E72D297353CC}">
              <c16:uniqueId val="{00000000-34DA-46CB-944E-C9830703598C}"/>
            </c:ext>
          </c:extLst>
        </c:ser>
        <c:dLbls>
          <c:showLegendKey val="0"/>
          <c:showVal val="0"/>
          <c:showCatName val="0"/>
          <c:showSerName val="0"/>
          <c:showPercent val="0"/>
          <c:showBubbleSize val="0"/>
        </c:dLbls>
        <c:gapWidth val="150"/>
        <c:axId val="86185472"/>
        <c:axId val="86187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38.69</c:v>
                </c:pt>
                <c:pt idx="1">
                  <c:v>39.65</c:v>
                </c:pt>
                <c:pt idx="2">
                  <c:v>45.25</c:v>
                </c:pt>
                <c:pt idx="3">
                  <c:v>46.27</c:v>
                </c:pt>
                <c:pt idx="4">
                  <c:v>46.88</c:v>
                </c:pt>
              </c:numCache>
            </c:numRef>
          </c:val>
          <c:smooth val="0"/>
          <c:extLst>
            <c:ext xmlns:c16="http://schemas.microsoft.com/office/drawing/2014/chart" uri="{C3380CC4-5D6E-409C-BE32-E72D297353CC}">
              <c16:uniqueId val="{00000001-34DA-46CB-944E-C9830703598C}"/>
            </c:ext>
          </c:extLst>
        </c:ser>
        <c:dLbls>
          <c:showLegendKey val="0"/>
          <c:showVal val="0"/>
          <c:showCatName val="0"/>
          <c:showSerName val="0"/>
          <c:showPercent val="0"/>
          <c:showBubbleSize val="0"/>
        </c:dLbls>
        <c:marker val="1"/>
        <c:smooth val="0"/>
        <c:axId val="86185472"/>
        <c:axId val="86187392"/>
      </c:lineChart>
      <c:dateAx>
        <c:axId val="86185472"/>
        <c:scaling>
          <c:orientation val="minMax"/>
        </c:scaling>
        <c:delete val="1"/>
        <c:axPos val="b"/>
        <c:numFmt formatCode="ge" sourceLinked="1"/>
        <c:majorTickMark val="none"/>
        <c:minorTickMark val="none"/>
        <c:tickLblPos val="none"/>
        <c:crossAx val="86187392"/>
        <c:crosses val="autoZero"/>
        <c:auto val="1"/>
        <c:lblOffset val="100"/>
        <c:baseTimeUnit val="years"/>
      </c:dateAx>
      <c:valAx>
        <c:axId val="86187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185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10.24</c:v>
                </c:pt>
                <c:pt idx="1">
                  <c:v>8.93</c:v>
                </c:pt>
                <c:pt idx="2">
                  <c:v>11.1</c:v>
                </c:pt>
                <c:pt idx="3">
                  <c:v>10.86</c:v>
                </c:pt>
                <c:pt idx="4">
                  <c:v>12.04</c:v>
                </c:pt>
              </c:numCache>
            </c:numRef>
          </c:val>
          <c:extLst>
            <c:ext xmlns:c16="http://schemas.microsoft.com/office/drawing/2014/chart" uri="{C3380CC4-5D6E-409C-BE32-E72D297353CC}">
              <c16:uniqueId val="{00000000-4E65-43D3-B2C2-D049BC5A1235}"/>
            </c:ext>
          </c:extLst>
        </c:ser>
        <c:dLbls>
          <c:showLegendKey val="0"/>
          <c:showVal val="0"/>
          <c:showCatName val="0"/>
          <c:showSerName val="0"/>
          <c:showPercent val="0"/>
          <c:showBubbleSize val="0"/>
        </c:dLbls>
        <c:gapWidth val="150"/>
        <c:axId val="86226816"/>
        <c:axId val="8624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8.4</c:v>
                </c:pt>
                <c:pt idx="1">
                  <c:v>9.7100000000000009</c:v>
                </c:pt>
                <c:pt idx="2">
                  <c:v>10.71</c:v>
                </c:pt>
                <c:pt idx="3">
                  <c:v>10.93</c:v>
                </c:pt>
                <c:pt idx="4">
                  <c:v>13.39</c:v>
                </c:pt>
              </c:numCache>
            </c:numRef>
          </c:val>
          <c:smooth val="0"/>
          <c:extLst>
            <c:ext xmlns:c16="http://schemas.microsoft.com/office/drawing/2014/chart" uri="{C3380CC4-5D6E-409C-BE32-E72D297353CC}">
              <c16:uniqueId val="{00000001-4E65-43D3-B2C2-D049BC5A1235}"/>
            </c:ext>
          </c:extLst>
        </c:ser>
        <c:dLbls>
          <c:showLegendKey val="0"/>
          <c:showVal val="0"/>
          <c:showCatName val="0"/>
          <c:showSerName val="0"/>
          <c:showPercent val="0"/>
          <c:showBubbleSize val="0"/>
        </c:dLbls>
        <c:marker val="1"/>
        <c:smooth val="0"/>
        <c:axId val="86226816"/>
        <c:axId val="86241280"/>
      </c:lineChart>
      <c:dateAx>
        <c:axId val="86226816"/>
        <c:scaling>
          <c:orientation val="minMax"/>
        </c:scaling>
        <c:delete val="1"/>
        <c:axPos val="b"/>
        <c:numFmt formatCode="ge" sourceLinked="1"/>
        <c:majorTickMark val="none"/>
        <c:minorTickMark val="none"/>
        <c:tickLblPos val="none"/>
        <c:crossAx val="86241280"/>
        <c:crosses val="autoZero"/>
        <c:auto val="1"/>
        <c:lblOffset val="100"/>
        <c:baseTimeUnit val="years"/>
      </c:dateAx>
      <c:valAx>
        <c:axId val="8624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226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C84-45D1-859F-FCFA3607B015}"/>
            </c:ext>
          </c:extLst>
        </c:ser>
        <c:dLbls>
          <c:showLegendKey val="0"/>
          <c:showVal val="0"/>
          <c:showCatName val="0"/>
          <c:showSerName val="0"/>
          <c:showPercent val="0"/>
          <c:showBubbleSize val="0"/>
        </c:dLbls>
        <c:gapWidth val="150"/>
        <c:axId val="86266624"/>
        <c:axId val="86268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4.46</c:v>
                </c:pt>
                <c:pt idx="1">
                  <c:v>4.3899999999999997</c:v>
                </c:pt>
                <c:pt idx="2">
                  <c:v>0.41</c:v>
                </c:pt>
                <c:pt idx="3">
                  <c:v>0.54</c:v>
                </c:pt>
                <c:pt idx="4">
                  <c:v>0.68</c:v>
                </c:pt>
              </c:numCache>
            </c:numRef>
          </c:val>
          <c:smooth val="0"/>
          <c:extLst>
            <c:ext xmlns:c16="http://schemas.microsoft.com/office/drawing/2014/chart" uri="{C3380CC4-5D6E-409C-BE32-E72D297353CC}">
              <c16:uniqueId val="{00000001-DC84-45D1-859F-FCFA3607B015}"/>
            </c:ext>
          </c:extLst>
        </c:ser>
        <c:dLbls>
          <c:showLegendKey val="0"/>
          <c:showVal val="0"/>
          <c:showCatName val="0"/>
          <c:showSerName val="0"/>
          <c:showPercent val="0"/>
          <c:showBubbleSize val="0"/>
        </c:dLbls>
        <c:marker val="1"/>
        <c:smooth val="0"/>
        <c:axId val="86266624"/>
        <c:axId val="86268544"/>
      </c:lineChart>
      <c:dateAx>
        <c:axId val="86266624"/>
        <c:scaling>
          <c:orientation val="minMax"/>
        </c:scaling>
        <c:delete val="1"/>
        <c:axPos val="b"/>
        <c:numFmt formatCode="ge" sourceLinked="1"/>
        <c:majorTickMark val="none"/>
        <c:minorTickMark val="none"/>
        <c:tickLblPos val="none"/>
        <c:crossAx val="86268544"/>
        <c:crosses val="autoZero"/>
        <c:auto val="1"/>
        <c:lblOffset val="100"/>
        <c:baseTimeUnit val="years"/>
      </c:dateAx>
      <c:valAx>
        <c:axId val="862685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6266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869.06</c:v>
                </c:pt>
                <c:pt idx="1">
                  <c:v>741.72</c:v>
                </c:pt>
                <c:pt idx="2">
                  <c:v>662.59</c:v>
                </c:pt>
                <c:pt idx="3">
                  <c:v>705.08</c:v>
                </c:pt>
                <c:pt idx="4">
                  <c:v>834.46</c:v>
                </c:pt>
              </c:numCache>
            </c:numRef>
          </c:val>
          <c:extLst>
            <c:ext xmlns:c16="http://schemas.microsoft.com/office/drawing/2014/chart" uri="{C3380CC4-5D6E-409C-BE32-E72D297353CC}">
              <c16:uniqueId val="{00000000-DD04-4B32-AEC8-06188B2C606B}"/>
            </c:ext>
          </c:extLst>
        </c:ser>
        <c:dLbls>
          <c:showLegendKey val="0"/>
          <c:showVal val="0"/>
          <c:showCatName val="0"/>
          <c:showSerName val="0"/>
          <c:showPercent val="0"/>
          <c:showBubbleSize val="0"/>
        </c:dLbls>
        <c:gapWidth val="150"/>
        <c:axId val="86303872"/>
        <c:axId val="86305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701</c:v>
                </c:pt>
                <c:pt idx="1">
                  <c:v>739.59</c:v>
                </c:pt>
                <c:pt idx="2">
                  <c:v>335.95</c:v>
                </c:pt>
                <c:pt idx="3">
                  <c:v>346.59</c:v>
                </c:pt>
                <c:pt idx="4">
                  <c:v>357.82</c:v>
                </c:pt>
              </c:numCache>
            </c:numRef>
          </c:val>
          <c:smooth val="0"/>
          <c:extLst>
            <c:ext xmlns:c16="http://schemas.microsoft.com/office/drawing/2014/chart" uri="{C3380CC4-5D6E-409C-BE32-E72D297353CC}">
              <c16:uniqueId val="{00000001-DD04-4B32-AEC8-06188B2C606B}"/>
            </c:ext>
          </c:extLst>
        </c:ser>
        <c:dLbls>
          <c:showLegendKey val="0"/>
          <c:showVal val="0"/>
          <c:showCatName val="0"/>
          <c:showSerName val="0"/>
          <c:showPercent val="0"/>
          <c:showBubbleSize val="0"/>
        </c:dLbls>
        <c:marker val="1"/>
        <c:smooth val="0"/>
        <c:axId val="86303872"/>
        <c:axId val="86305792"/>
      </c:lineChart>
      <c:dateAx>
        <c:axId val="86303872"/>
        <c:scaling>
          <c:orientation val="minMax"/>
        </c:scaling>
        <c:delete val="1"/>
        <c:axPos val="b"/>
        <c:numFmt formatCode="ge" sourceLinked="1"/>
        <c:majorTickMark val="none"/>
        <c:minorTickMark val="none"/>
        <c:tickLblPos val="none"/>
        <c:crossAx val="86305792"/>
        <c:crosses val="autoZero"/>
        <c:auto val="1"/>
        <c:lblOffset val="100"/>
        <c:baseTimeUnit val="years"/>
      </c:dateAx>
      <c:valAx>
        <c:axId val="863057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6303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146.66999999999999</c:v>
                </c:pt>
                <c:pt idx="1">
                  <c:v>139.22</c:v>
                </c:pt>
                <c:pt idx="2">
                  <c:v>134.06</c:v>
                </c:pt>
                <c:pt idx="3">
                  <c:v>123.25</c:v>
                </c:pt>
                <c:pt idx="4">
                  <c:v>116.28</c:v>
                </c:pt>
              </c:numCache>
            </c:numRef>
          </c:val>
          <c:extLst>
            <c:ext xmlns:c16="http://schemas.microsoft.com/office/drawing/2014/chart" uri="{C3380CC4-5D6E-409C-BE32-E72D297353CC}">
              <c16:uniqueId val="{00000000-6974-40DD-B8D9-4EEFA1A99B58}"/>
            </c:ext>
          </c:extLst>
        </c:ser>
        <c:dLbls>
          <c:showLegendKey val="0"/>
          <c:showVal val="0"/>
          <c:showCatName val="0"/>
          <c:showSerName val="0"/>
          <c:showPercent val="0"/>
          <c:showBubbleSize val="0"/>
        </c:dLbls>
        <c:gapWidth val="150"/>
        <c:axId val="86345216"/>
        <c:axId val="86347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330.99</c:v>
                </c:pt>
                <c:pt idx="1">
                  <c:v>324.08999999999997</c:v>
                </c:pt>
                <c:pt idx="2">
                  <c:v>319.82</c:v>
                </c:pt>
                <c:pt idx="3">
                  <c:v>312.02999999999997</c:v>
                </c:pt>
                <c:pt idx="4">
                  <c:v>307.45999999999998</c:v>
                </c:pt>
              </c:numCache>
            </c:numRef>
          </c:val>
          <c:smooth val="0"/>
          <c:extLst>
            <c:ext xmlns:c16="http://schemas.microsoft.com/office/drawing/2014/chart" uri="{C3380CC4-5D6E-409C-BE32-E72D297353CC}">
              <c16:uniqueId val="{00000001-6974-40DD-B8D9-4EEFA1A99B58}"/>
            </c:ext>
          </c:extLst>
        </c:ser>
        <c:dLbls>
          <c:showLegendKey val="0"/>
          <c:showVal val="0"/>
          <c:showCatName val="0"/>
          <c:showSerName val="0"/>
          <c:showPercent val="0"/>
          <c:showBubbleSize val="0"/>
        </c:dLbls>
        <c:marker val="1"/>
        <c:smooth val="0"/>
        <c:axId val="86345216"/>
        <c:axId val="86347136"/>
      </c:lineChart>
      <c:dateAx>
        <c:axId val="86345216"/>
        <c:scaling>
          <c:orientation val="minMax"/>
        </c:scaling>
        <c:delete val="1"/>
        <c:axPos val="b"/>
        <c:numFmt formatCode="ge" sourceLinked="1"/>
        <c:majorTickMark val="none"/>
        <c:minorTickMark val="none"/>
        <c:tickLblPos val="none"/>
        <c:crossAx val="86347136"/>
        <c:crosses val="autoZero"/>
        <c:auto val="1"/>
        <c:lblOffset val="100"/>
        <c:baseTimeUnit val="years"/>
      </c:dateAx>
      <c:valAx>
        <c:axId val="863471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6345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109.84</c:v>
                </c:pt>
                <c:pt idx="1">
                  <c:v>102.87</c:v>
                </c:pt>
                <c:pt idx="2">
                  <c:v>105.88</c:v>
                </c:pt>
                <c:pt idx="3">
                  <c:v>109.85</c:v>
                </c:pt>
                <c:pt idx="4">
                  <c:v>109.95</c:v>
                </c:pt>
              </c:numCache>
            </c:numRef>
          </c:val>
          <c:extLst>
            <c:ext xmlns:c16="http://schemas.microsoft.com/office/drawing/2014/chart" uri="{C3380CC4-5D6E-409C-BE32-E72D297353CC}">
              <c16:uniqueId val="{00000000-CC0C-486A-B052-10499885A193}"/>
            </c:ext>
          </c:extLst>
        </c:ser>
        <c:dLbls>
          <c:showLegendKey val="0"/>
          <c:showVal val="0"/>
          <c:showCatName val="0"/>
          <c:showSerName val="0"/>
          <c:showPercent val="0"/>
          <c:showBubbleSize val="0"/>
        </c:dLbls>
        <c:gapWidth val="150"/>
        <c:axId val="86448000"/>
        <c:axId val="86454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100.27</c:v>
                </c:pt>
                <c:pt idx="1">
                  <c:v>99.46</c:v>
                </c:pt>
                <c:pt idx="2">
                  <c:v>105.21</c:v>
                </c:pt>
                <c:pt idx="3">
                  <c:v>105.71</c:v>
                </c:pt>
                <c:pt idx="4">
                  <c:v>106.01</c:v>
                </c:pt>
              </c:numCache>
            </c:numRef>
          </c:val>
          <c:smooth val="0"/>
          <c:extLst>
            <c:ext xmlns:c16="http://schemas.microsoft.com/office/drawing/2014/chart" uri="{C3380CC4-5D6E-409C-BE32-E72D297353CC}">
              <c16:uniqueId val="{00000001-CC0C-486A-B052-10499885A193}"/>
            </c:ext>
          </c:extLst>
        </c:ser>
        <c:dLbls>
          <c:showLegendKey val="0"/>
          <c:showVal val="0"/>
          <c:showCatName val="0"/>
          <c:showSerName val="0"/>
          <c:showPercent val="0"/>
          <c:showBubbleSize val="0"/>
        </c:dLbls>
        <c:marker val="1"/>
        <c:smooth val="0"/>
        <c:axId val="86448000"/>
        <c:axId val="86454272"/>
      </c:lineChart>
      <c:dateAx>
        <c:axId val="86448000"/>
        <c:scaling>
          <c:orientation val="minMax"/>
        </c:scaling>
        <c:delete val="1"/>
        <c:axPos val="b"/>
        <c:numFmt formatCode="ge" sourceLinked="1"/>
        <c:majorTickMark val="none"/>
        <c:minorTickMark val="none"/>
        <c:tickLblPos val="none"/>
        <c:crossAx val="86454272"/>
        <c:crosses val="autoZero"/>
        <c:auto val="1"/>
        <c:lblOffset val="100"/>
        <c:baseTimeUnit val="years"/>
      </c:dateAx>
      <c:valAx>
        <c:axId val="86454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448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110.96</c:v>
                </c:pt>
                <c:pt idx="1">
                  <c:v>118.1</c:v>
                </c:pt>
                <c:pt idx="2">
                  <c:v>113.96</c:v>
                </c:pt>
                <c:pt idx="3">
                  <c:v>109.15</c:v>
                </c:pt>
                <c:pt idx="4">
                  <c:v>108.39</c:v>
                </c:pt>
              </c:numCache>
            </c:numRef>
          </c:val>
          <c:extLst>
            <c:ext xmlns:c16="http://schemas.microsoft.com/office/drawing/2014/chart" uri="{C3380CC4-5D6E-409C-BE32-E72D297353CC}">
              <c16:uniqueId val="{00000000-F852-4A30-81CB-79AA6B8C4F3F}"/>
            </c:ext>
          </c:extLst>
        </c:ser>
        <c:dLbls>
          <c:showLegendKey val="0"/>
          <c:showVal val="0"/>
          <c:showCatName val="0"/>
          <c:showSerName val="0"/>
          <c:showPercent val="0"/>
          <c:showBubbleSize val="0"/>
        </c:dLbls>
        <c:gapWidth val="150"/>
        <c:axId val="86478848"/>
        <c:axId val="86480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169.62</c:v>
                </c:pt>
                <c:pt idx="1">
                  <c:v>171.78</c:v>
                </c:pt>
                <c:pt idx="2">
                  <c:v>162.59</c:v>
                </c:pt>
                <c:pt idx="3">
                  <c:v>162.15</c:v>
                </c:pt>
                <c:pt idx="4">
                  <c:v>162.24</c:v>
                </c:pt>
              </c:numCache>
            </c:numRef>
          </c:val>
          <c:smooth val="0"/>
          <c:extLst>
            <c:ext xmlns:c16="http://schemas.microsoft.com/office/drawing/2014/chart" uri="{C3380CC4-5D6E-409C-BE32-E72D297353CC}">
              <c16:uniqueId val="{00000001-F852-4A30-81CB-79AA6B8C4F3F}"/>
            </c:ext>
          </c:extLst>
        </c:ser>
        <c:dLbls>
          <c:showLegendKey val="0"/>
          <c:showVal val="0"/>
          <c:showCatName val="0"/>
          <c:showSerName val="0"/>
          <c:showPercent val="0"/>
          <c:showBubbleSize val="0"/>
        </c:dLbls>
        <c:marker val="1"/>
        <c:smooth val="0"/>
        <c:axId val="86478848"/>
        <c:axId val="86480768"/>
      </c:lineChart>
      <c:dateAx>
        <c:axId val="86478848"/>
        <c:scaling>
          <c:orientation val="minMax"/>
        </c:scaling>
        <c:delete val="1"/>
        <c:axPos val="b"/>
        <c:numFmt formatCode="ge" sourceLinked="1"/>
        <c:majorTickMark val="none"/>
        <c:minorTickMark val="none"/>
        <c:tickLblPos val="none"/>
        <c:crossAx val="86480768"/>
        <c:crosses val="autoZero"/>
        <c:auto val="1"/>
        <c:lblOffset val="100"/>
        <c:baseTimeUnit val="years"/>
      </c:dateAx>
      <c:valAx>
        <c:axId val="86480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478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8" t="s">
        <v>0</v>
      </c>
      <c r="C2" s="88"/>
      <c r="D2" s="88"/>
      <c r="E2" s="88"/>
      <c r="F2" s="88"/>
      <c r="G2" s="88"/>
      <c r="H2" s="88"/>
      <c r="I2" s="88"/>
      <c r="J2" s="88"/>
      <c r="K2" s="88"/>
      <c r="L2" s="88"/>
      <c r="M2" s="88"/>
      <c r="N2" s="88"/>
      <c r="O2" s="88"/>
      <c r="P2" s="88"/>
      <c r="Q2" s="88"/>
      <c r="R2" s="88"/>
      <c r="S2" s="88"/>
      <c r="T2" s="88"/>
      <c r="U2" s="88"/>
      <c r="V2" s="88"/>
      <c r="W2" s="88"/>
      <c r="X2" s="88"/>
      <c r="Y2" s="88"/>
      <c r="Z2" s="88"/>
      <c r="AA2" s="88"/>
      <c r="AB2" s="88"/>
      <c r="AC2" s="88"/>
      <c r="AD2" s="88"/>
      <c r="AE2" s="88"/>
      <c r="AF2" s="88"/>
      <c r="AG2" s="88"/>
      <c r="AH2" s="88"/>
      <c r="AI2" s="88"/>
      <c r="AJ2" s="88"/>
      <c r="AK2" s="88"/>
      <c r="AL2" s="88"/>
      <c r="AM2" s="88"/>
      <c r="AN2" s="88"/>
      <c r="AO2" s="88"/>
      <c r="AP2" s="88"/>
      <c r="AQ2" s="88"/>
      <c r="AR2" s="88"/>
      <c r="AS2" s="88"/>
      <c r="AT2" s="88"/>
      <c r="AU2" s="88"/>
      <c r="AV2" s="88"/>
      <c r="AW2" s="88"/>
      <c r="AX2" s="88"/>
      <c r="AY2" s="88"/>
      <c r="AZ2" s="88"/>
      <c r="BA2" s="88"/>
      <c r="BB2" s="88"/>
      <c r="BC2" s="88"/>
      <c r="BD2" s="88"/>
      <c r="BE2" s="88"/>
      <c r="BF2" s="88"/>
      <c r="BG2" s="88"/>
      <c r="BH2" s="88"/>
      <c r="BI2" s="88"/>
      <c r="BJ2" s="88"/>
      <c r="BK2" s="88"/>
      <c r="BL2" s="88"/>
      <c r="BM2" s="88"/>
      <c r="BN2" s="88"/>
      <c r="BO2" s="88"/>
      <c r="BP2" s="88"/>
      <c r="BQ2" s="88"/>
      <c r="BR2" s="88"/>
      <c r="BS2" s="88"/>
      <c r="BT2" s="88"/>
      <c r="BU2" s="88"/>
      <c r="BV2" s="88"/>
      <c r="BW2" s="88"/>
      <c r="BX2" s="88"/>
      <c r="BY2" s="88"/>
      <c r="BZ2" s="88"/>
    </row>
    <row r="3" spans="1:78" ht="9.75" customHeight="1" x14ac:dyDescent="0.15">
      <c r="A3" s="2"/>
      <c r="B3" s="88"/>
      <c r="C3" s="88"/>
      <c r="D3" s="88"/>
      <c r="E3" s="88"/>
      <c r="F3" s="88"/>
      <c r="G3" s="88"/>
      <c r="H3" s="88"/>
      <c r="I3" s="88"/>
      <c r="J3" s="88"/>
      <c r="K3" s="88"/>
      <c r="L3" s="88"/>
      <c r="M3" s="88"/>
      <c r="N3" s="88"/>
      <c r="O3" s="88"/>
      <c r="P3" s="88"/>
      <c r="Q3" s="88"/>
      <c r="R3" s="88"/>
      <c r="S3" s="88"/>
      <c r="T3" s="88"/>
      <c r="U3" s="88"/>
      <c r="V3" s="88"/>
      <c r="W3" s="88"/>
      <c r="X3" s="88"/>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row>
    <row r="4" spans="1:78" ht="9.75" customHeight="1" x14ac:dyDescent="0.15">
      <c r="A4" s="2"/>
      <c r="B4" s="88"/>
      <c r="C4" s="88"/>
      <c r="D4" s="88"/>
      <c r="E4" s="88"/>
      <c r="F4" s="88"/>
      <c r="G4" s="88"/>
      <c r="H4" s="88"/>
      <c r="I4" s="88"/>
      <c r="J4" s="88"/>
      <c r="K4" s="88"/>
      <c r="L4" s="88"/>
      <c r="M4" s="88"/>
      <c r="N4" s="88"/>
      <c r="O4" s="88"/>
      <c r="P4" s="88"/>
      <c r="Q4" s="88"/>
      <c r="R4" s="88"/>
      <c r="S4" s="88"/>
      <c r="T4" s="88"/>
      <c r="U4" s="88"/>
      <c r="V4" s="88"/>
      <c r="W4" s="88"/>
      <c r="X4" s="88"/>
      <c r="Y4" s="88"/>
      <c r="Z4" s="88"/>
      <c r="AA4" s="88"/>
      <c r="AB4" s="88"/>
      <c r="AC4" s="88"/>
      <c r="AD4" s="88"/>
      <c r="AE4" s="88"/>
      <c r="AF4" s="88"/>
      <c r="AG4" s="88"/>
      <c r="AH4" s="88"/>
      <c r="AI4" s="88"/>
      <c r="AJ4" s="88"/>
      <c r="AK4" s="88"/>
      <c r="AL4" s="88"/>
      <c r="AM4" s="88"/>
      <c r="AN4" s="88"/>
      <c r="AO4" s="88"/>
      <c r="AP4" s="88"/>
      <c r="AQ4" s="88"/>
      <c r="AR4" s="88"/>
      <c r="AS4" s="88"/>
      <c r="AT4" s="88"/>
      <c r="AU4" s="88"/>
      <c r="AV4" s="88"/>
      <c r="AW4" s="88"/>
      <c r="AX4" s="88"/>
      <c r="AY4" s="88"/>
      <c r="AZ4" s="88"/>
      <c r="BA4" s="88"/>
      <c r="BB4" s="88"/>
      <c r="BC4" s="88"/>
      <c r="BD4" s="88"/>
      <c r="BE4" s="88"/>
      <c r="BF4" s="88"/>
      <c r="BG4" s="88"/>
      <c r="BH4" s="88"/>
      <c r="BI4" s="88"/>
      <c r="BJ4" s="88"/>
      <c r="BK4" s="88"/>
      <c r="BL4" s="88"/>
      <c r="BM4" s="88"/>
      <c r="BN4" s="88"/>
      <c r="BO4" s="88"/>
      <c r="BP4" s="88"/>
      <c r="BQ4" s="88"/>
      <c r="BR4" s="88"/>
      <c r="BS4" s="88"/>
      <c r="BT4" s="88"/>
      <c r="BU4" s="88"/>
      <c r="BV4" s="88"/>
      <c r="BW4" s="88"/>
      <c r="BX4" s="88"/>
      <c r="BY4" s="88"/>
      <c r="BZ4" s="88"/>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89" t="str">
        <f>データ!H6</f>
        <v>愛知県　江南市</v>
      </c>
      <c r="C6" s="89"/>
      <c r="D6" s="89"/>
      <c r="E6" s="89"/>
      <c r="F6" s="89"/>
      <c r="G6" s="89"/>
      <c r="H6" s="89"/>
      <c r="I6" s="89"/>
      <c r="J6" s="89"/>
      <c r="K6" s="89"/>
      <c r="L6" s="89"/>
      <c r="M6" s="89"/>
      <c r="N6" s="89"/>
      <c r="O6" s="89"/>
      <c r="P6" s="89"/>
      <c r="Q6" s="89"/>
      <c r="R6" s="89"/>
      <c r="S6" s="89"/>
      <c r="T6" s="89"/>
      <c r="U6" s="89"/>
      <c r="V6" s="89"/>
      <c r="W6" s="89"/>
      <c r="X6" s="89"/>
      <c r="Y6" s="89"/>
      <c r="Z6" s="89"/>
      <c r="AA6" s="89"/>
      <c r="AB6" s="89"/>
      <c r="AC6" s="89"/>
      <c r="AD6" s="90"/>
      <c r="AE6" s="90"/>
      <c r="AF6" s="90"/>
      <c r="AG6" s="90"/>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79" t="s">
        <v>1</v>
      </c>
      <c r="C7" s="80"/>
      <c r="D7" s="80"/>
      <c r="E7" s="80"/>
      <c r="F7" s="80"/>
      <c r="G7" s="80"/>
      <c r="H7" s="80"/>
      <c r="I7" s="79" t="s">
        <v>2</v>
      </c>
      <c r="J7" s="80"/>
      <c r="K7" s="80"/>
      <c r="L7" s="80"/>
      <c r="M7" s="80"/>
      <c r="N7" s="80"/>
      <c r="O7" s="81"/>
      <c r="P7" s="82" t="s">
        <v>3</v>
      </c>
      <c r="Q7" s="82"/>
      <c r="R7" s="82"/>
      <c r="S7" s="82"/>
      <c r="T7" s="82"/>
      <c r="U7" s="82"/>
      <c r="V7" s="82"/>
      <c r="W7" s="82" t="s">
        <v>4</v>
      </c>
      <c r="X7" s="82"/>
      <c r="Y7" s="82"/>
      <c r="Z7" s="82"/>
      <c r="AA7" s="82"/>
      <c r="AB7" s="82"/>
      <c r="AC7" s="82"/>
      <c r="AD7" s="82" t="s">
        <v>5</v>
      </c>
      <c r="AE7" s="82"/>
      <c r="AF7" s="82"/>
      <c r="AG7" s="82"/>
      <c r="AH7" s="82"/>
      <c r="AI7" s="82"/>
      <c r="AJ7" s="82"/>
      <c r="AK7" s="5"/>
      <c r="AL7" s="82" t="s">
        <v>6</v>
      </c>
      <c r="AM7" s="82"/>
      <c r="AN7" s="82"/>
      <c r="AO7" s="82"/>
      <c r="AP7" s="82"/>
      <c r="AQ7" s="82"/>
      <c r="AR7" s="82"/>
      <c r="AS7" s="82"/>
      <c r="AT7" s="79" t="s">
        <v>7</v>
      </c>
      <c r="AU7" s="80"/>
      <c r="AV7" s="80"/>
      <c r="AW7" s="80"/>
      <c r="AX7" s="80"/>
      <c r="AY7" s="80"/>
      <c r="AZ7" s="80"/>
      <c r="BA7" s="80"/>
      <c r="BB7" s="82" t="s">
        <v>8</v>
      </c>
      <c r="BC7" s="82"/>
      <c r="BD7" s="82"/>
      <c r="BE7" s="82"/>
      <c r="BF7" s="82"/>
      <c r="BG7" s="82"/>
      <c r="BH7" s="82"/>
      <c r="BI7" s="82"/>
      <c r="BJ7" s="4"/>
      <c r="BK7" s="4"/>
      <c r="BL7" s="6" t="s">
        <v>9</v>
      </c>
      <c r="BM7" s="7"/>
      <c r="BN7" s="7"/>
      <c r="BO7" s="7"/>
      <c r="BP7" s="7"/>
      <c r="BQ7" s="7"/>
      <c r="BR7" s="7"/>
      <c r="BS7" s="7"/>
      <c r="BT7" s="7"/>
      <c r="BU7" s="7"/>
      <c r="BV7" s="7"/>
      <c r="BW7" s="7"/>
      <c r="BX7" s="7"/>
      <c r="BY7" s="8"/>
    </row>
    <row r="8" spans="1:78" ht="18.75" customHeight="1" x14ac:dyDescent="0.15">
      <c r="A8" s="2"/>
      <c r="B8" s="83" t="str">
        <f>データ!$I$6</f>
        <v>法適用</v>
      </c>
      <c r="C8" s="84"/>
      <c r="D8" s="84"/>
      <c r="E8" s="84"/>
      <c r="F8" s="84"/>
      <c r="G8" s="84"/>
      <c r="H8" s="84"/>
      <c r="I8" s="83" t="str">
        <f>データ!$J$6</f>
        <v>水道事業</v>
      </c>
      <c r="J8" s="84"/>
      <c r="K8" s="84"/>
      <c r="L8" s="84"/>
      <c r="M8" s="84"/>
      <c r="N8" s="84"/>
      <c r="O8" s="85"/>
      <c r="P8" s="86" t="str">
        <f>データ!$K$6</f>
        <v>末端給水事業</v>
      </c>
      <c r="Q8" s="86"/>
      <c r="R8" s="86"/>
      <c r="S8" s="86"/>
      <c r="T8" s="86"/>
      <c r="U8" s="86"/>
      <c r="V8" s="86"/>
      <c r="W8" s="86" t="str">
        <f>データ!$L$6</f>
        <v>A4</v>
      </c>
      <c r="X8" s="86"/>
      <c r="Y8" s="86"/>
      <c r="Z8" s="86"/>
      <c r="AA8" s="86"/>
      <c r="AB8" s="86"/>
      <c r="AC8" s="86"/>
      <c r="AD8" s="87" t="s">
        <v>117</v>
      </c>
      <c r="AE8" s="87"/>
      <c r="AF8" s="87"/>
      <c r="AG8" s="87"/>
      <c r="AH8" s="87"/>
      <c r="AI8" s="87"/>
      <c r="AJ8" s="87"/>
      <c r="AK8" s="5"/>
      <c r="AL8" s="74">
        <f>データ!$R$6</f>
        <v>101058</v>
      </c>
      <c r="AM8" s="74"/>
      <c r="AN8" s="74"/>
      <c r="AO8" s="74"/>
      <c r="AP8" s="74"/>
      <c r="AQ8" s="74"/>
      <c r="AR8" s="74"/>
      <c r="AS8" s="74"/>
      <c r="AT8" s="70">
        <f>データ!$S$6</f>
        <v>30.2</v>
      </c>
      <c r="AU8" s="71"/>
      <c r="AV8" s="71"/>
      <c r="AW8" s="71"/>
      <c r="AX8" s="71"/>
      <c r="AY8" s="71"/>
      <c r="AZ8" s="71"/>
      <c r="BA8" s="71"/>
      <c r="BB8" s="73">
        <f>データ!$T$6</f>
        <v>3346.29</v>
      </c>
      <c r="BC8" s="73"/>
      <c r="BD8" s="73"/>
      <c r="BE8" s="73"/>
      <c r="BF8" s="73"/>
      <c r="BG8" s="73"/>
      <c r="BH8" s="73"/>
      <c r="BI8" s="73"/>
      <c r="BJ8" s="4"/>
      <c r="BK8" s="4"/>
      <c r="BL8" s="77" t="s">
        <v>10</v>
      </c>
      <c r="BM8" s="78"/>
      <c r="BN8" s="9" t="s">
        <v>11</v>
      </c>
      <c r="BO8" s="10"/>
      <c r="BP8" s="10"/>
      <c r="BQ8" s="10"/>
      <c r="BR8" s="10"/>
      <c r="BS8" s="10"/>
      <c r="BT8" s="10"/>
      <c r="BU8" s="10"/>
      <c r="BV8" s="10"/>
      <c r="BW8" s="10"/>
      <c r="BX8" s="10"/>
      <c r="BY8" s="11"/>
    </row>
    <row r="9" spans="1:78" ht="18.75" customHeight="1" x14ac:dyDescent="0.15">
      <c r="A9" s="2"/>
      <c r="B9" s="79" t="s">
        <v>12</v>
      </c>
      <c r="C9" s="80"/>
      <c r="D9" s="80"/>
      <c r="E9" s="80"/>
      <c r="F9" s="80"/>
      <c r="G9" s="80"/>
      <c r="H9" s="80"/>
      <c r="I9" s="79" t="s">
        <v>13</v>
      </c>
      <c r="J9" s="80"/>
      <c r="K9" s="80"/>
      <c r="L9" s="80"/>
      <c r="M9" s="80"/>
      <c r="N9" s="80"/>
      <c r="O9" s="81"/>
      <c r="P9" s="82" t="s">
        <v>14</v>
      </c>
      <c r="Q9" s="82"/>
      <c r="R9" s="82"/>
      <c r="S9" s="82"/>
      <c r="T9" s="82"/>
      <c r="U9" s="82"/>
      <c r="V9" s="82"/>
      <c r="W9" s="82" t="s">
        <v>15</v>
      </c>
      <c r="X9" s="82"/>
      <c r="Y9" s="82"/>
      <c r="Z9" s="82"/>
      <c r="AA9" s="82"/>
      <c r="AB9" s="82"/>
      <c r="AC9" s="82"/>
      <c r="AD9" s="2"/>
      <c r="AE9" s="2"/>
      <c r="AF9" s="2"/>
      <c r="AG9" s="2"/>
      <c r="AH9" s="5"/>
      <c r="AI9" s="5"/>
      <c r="AJ9" s="5"/>
      <c r="AK9" s="5"/>
      <c r="AL9" s="82" t="s">
        <v>16</v>
      </c>
      <c r="AM9" s="82"/>
      <c r="AN9" s="82"/>
      <c r="AO9" s="82"/>
      <c r="AP9" s="82"/>
      <c r="AQ9" s="82"/>
      <c r="AR9" s="82"/>
      <c r="AS9" s="82"/>
      <c r="AT9" s="79" t="s">
        <v>17</v>
      </c>
      <c r="AU9" s="80"/>
      <c r="AV9" s="80"/>
      <c r="AW9" s="80"/>
      <c r="AX9" s="80"/>
      <c r="AY9" s="80"/>
      <c r="AZ9" s="80"/>
      <c r="BA9" s="80"/>
      <c r="BB9" s="82" t="s">
        <v>18</v>
      </c>
      <c r="BC9" s="82"/>
      <c r="BD9" s="82"/>
      <c r="BE9" s="82"/>
      <c r="BF9" s="82"/>
      <c r="BG9" s="82"/>
      <c r="BH9" s="82"/>
      <c r="BI9" s="82"/>
      <c r="BJ9" s="4"/>
      <c r="BK9" s="4"/>
      <c r="BL9" s="68" t="s">
        <v>19</v>
      </c>
      <c r="BM9" s="69"/>
      <c r="BN9" s="12" t="s">
        <v>20</v>
      </c>
      <c r="BO9" s="13"/>
      <c r="BP9" s="13"/>
      <c r="BQ9" s="13"/>
      <c r="BR9" s="13"/>
      <c r="BS9" s="13"/>
      <c r="BT9" s="13"/>
      <c r="BU9" s="13"/>
      <c r="BV9" s="13"/>
      <c r="BW9" s="13"/>
      <c r="BX9" s="13"/>
      <c r="BY9" s="14"/>
    </row>
    <row r="10" spans="1:78" ht="18.75" customHeight="1" x14ac:dyDescent="0.15">
      <c r="A10" s="2"/>
      <c r="B10" s="70" t="str">
        <f>データ!$N$6</f>
        <v>-</v>
      </c>
      <c r="C10" s="71"/>
      <c r="D10" s="71"/>
      <c r="E10" s="71"/>
      <c r="F10" s="71"/>
      <c r="G10" s="71"/>
      <c r="H10" s="71"/>
      <c r="I10" s="70">
        <f>データ!$O$6</f>
        <v>87.15</v>
      </c>
      <c r="J10" s="71"/>
      <c r="K10" s="71"/>
      <c r="L10" s="71"/>
      <c r="M10" s="71"/>
      <c r="N10" s="71"/>
      <c r="O10" s="72"/>
      <c r="P10" s="73">
        <f>データ!$P$6</f>
        <v>93.89</v>
      </c>
      <c r="Q10" s="73"/>
      <c r="R10" s="73"/>
      <c r="S10" s="73"/>
      <c r="T10" s="73"/>
      <c r="U10" s="73"/>
      <c r="V10" s="73"/>
      <c r="W10" s="74">
        <f>データ!$Q$6</f>
        <v>2106</v>
      </c>
      <c r="X10" s="74"/>
      <c r="Y10" s="74"/>
      <c r="Z10" s="74"/>
      <c r="AA10" s="74"/>
      <c r="AB10" s="74"/>
      <c r="AC10" s="74"/>
      <c r="AD10" s="2"/>
      <c r="AE10" s="2"/>
      <c r="AF10" s="2"/>
      <c r="AG10" s="2"/>
      <c r="AH10" s="5"/>
      <c r="AI10" s="5"/>
      <c r="AJ10" s="5"/>
      <c r="AK10" s="5"/>
      <c r="AL10" s="74">
        <f>データ!$U$6</f>
        <v>94753</v>
      </c>
      <c r="AM10" s="74"/>
      <c r="AN10" s="74"/>
      <c r="AO10" s="74"/>
      <c r="AP10" s="74"/>
      <c r="AQ10" s="74"/>
      <c r="AR10" s="74"/>
      <c r="AS10" s="74"/>
      <c r="AT10" s="70">
        <f>データ!$V$6</f>
        <v>30.2</v>
      </c>
      <c r="AU10" s="71"/>
      <c r="AV10" s="71"/>
      <c r="AW10" s="71"/>
      <c r="AX10" s="71"/>
      <c r="AY10" s="71"/>
      <c r="AZ10" s="71"/>
      <c r="BA10" s="71"/>
      <c r="BB10" s="73">
        <f>データ!$W$6</f>
        <v>3137.52</v>
      </c>
      <c r="BC10" s="73"/>
      <c r="BD10" s="73"/>
      <c r="BE10" s="73"/>
      <c r="BF10" s="73"/>
      <c r="BG10" s="73"/>
      <c r="BH10" s="73"/>
      <c r="BI10" s="73"/>
      <c r="BJ10" s="2"/>
      <c r="BK10" s="2"/>
      <c r="BL10" s="75" t="s">
        <v>21</v>
      </c>
      <c r="BM10" s="76"/>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65" t="s">
        <v>116</v>
      </c>
      <c r="BM16" s="66"/>
      <c r="BN16" s="66"/>
      <c r="BO16" s="66"/>
      <c r="BP16" s="66"/>
      <c r="BQ16" s="66"/>
      <c r="BR16" s="66"/>
      <c r="BS16" s="66"/>
      <c r="BT16" s="66"/>
      <c r="BU16" s="66"/>
      <c r="BV16" s="66"/>
      <c r="BW16" s="66"/>
      <c r="BX16" s="66"/>
      <c r="BY16" s="66"/>
      <c r="BZ16" s="67"/>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65"/>
      <c r="BM17" s="66"/>
      <c r="BN17" s="66"/>
      <c r="BO17" s="66"/>
      <c r="BP17" s="66"/>
      <c r="BQ17" s="66"/>
      <c r="BR17" s="66"/>
      <c r="BS17" s="66"/>
      <c r="BT17" s="66"/>
      <c r="BU17" s="66"/>
      <c r="BV17" s="66"/>
      <c r="BW17" s="66"/>
      <c r="BX17" s="66"/>
      <c r="BY17" s="66"/>
      <c r="BZ17" s="67"/>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65"/>
      <c r="BM18" s="66"/>
      <c r="BN18" s="66"/>
      <c r="BO18" s="66"/>
      <c r="BP18" s="66"/>
      <c r="BQ18" s="66"/>
      <c r="BR18" s="66"/>
      <c r="BS18" s="66"/>
      <c r="BT18" s="66"/>
      <c r="BU18" s="66"/>
      <c r="BV18" s="66"/>
      <c r="BW18" s="66"/>
      <c r="BX18" s="66"/>
      <c r="BY18" s="66"/>
      <c r="BZ18" s="67"/>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65"/>
      <c r="BM19" s="66"/>
      <c r="BN19" s="66"/>
      <c r="BO19" s="66"/>
      <c r="BP19" s="66"/>
      <c r="BQ19" s="66"/>
      <c r="BR19" s="66"/>
      <c r="BS19" s="66"/>
      <c r="BT19" s="66"/>
      <c r="BU19" s="66"/>
      <c r="BV19" s="66"/>
      <c r="BW19" s="66"/>
      <c r="BX19" s="66"/>
      <c r="BY19" s="66"/>
      <c r="BZ19" s="67"/>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65"/>
      <c r="BM20" s="66"/>
      <c r="BN20" s="66"/>
      <c r="BO20" s="66"/>
      <c r="BP20" s="66"/>
      <c r="BQ20" s="66"/>
      <c r="BR20" s="66"/>
      <c r="BS20" s="66"/>
      <c r="BT20" s="66"/>
      <c r="BU20" s="66"/>
      <c r="BV20" s="66"/>
      <c r="BW20" s="66"/>
      <c r="BX20" s="66"/>
      <c r="BY20" s="66"/>
      <c r="BZ20" s="67"/>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65"/>
      <c r="BM21" s="66"/>
      <c r="BN21" s="66"/>
      <c r="BO21" s="66"/>
      <c r="BP21" s="66"/>
      <c r="BQ21" s="66"/>
      <c r="BR21" s="66"/>
      <c r="BS21" s="66"/>
      <c r="BT21" s="66"/>
      <c r="BU21" s="66"/>
      <c r="BV21" s="66"/>
      <c r="BW21" s="66"/>
      <c r="BX21" s="66"/>
      <c r="BY21" s="66"/>
      <c r="BZ21" s="67"/>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65"/>
      <c r="BM22" s="66"/>
      <c r="BN22" s="66"/>
      <c r="BO22" s="66"/>
      <c r="BP22" s="66"/>
      <c r="BQ22" s="66"/>
      <c r="BR22" s="66"/>
      <c r="BS22" s="66"/>
      <c r="BT22" s="66"/>
      <c r="BU22" s="66"/>
      <c r="BV22" s="66"/>
      <c r="BW22" s="66"/>
      <c r="BX22" s="66"/>
      <c r="BY22" s="66"/>
      <c r="BZ22" s="67"/>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65"/>
      <c r="BM23" s="66"/>
      <c r="BN23" s="66"/>
      <c r="BO23" s="66"/>
      <c r="BP23" s="66"/>
      <c r="BQ23" s="66"/>
      <c r="BR23" s="66"/>
      <c r="BS23" s="66"/>
      <c r="BT23" s="66"/>
      <c r="BU23" s="66"/>
      <c r="BV23" s="66"/>
      <c r="BW23" s="66"/>
      <c r="BX23" s="66"/>
      <c r="BY23" s="66"/>
      <c r="BZ23" s="67"/>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65"/>
      <c r="BM24" s="66"/>
      <c r="BN24" s="66"/>
      <c r="BO24" s="66"/>
      <c r="BP24" s="66"/>
      <c r="BQ24" s="66"/>
      <c r="BR24" s="66"/>
      <c r="BS24" s="66"/>
      <c r="BT24" s="66"/>
      <c r="BU24" s="66"/>
      <c r="BV24" s="66"/>
      <c r="BW24" s="66"/>
      <c r="BX24" s="66"/>
      <c r="BY24" s="66"/>
      <c r="BZ24" s="67"/>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65"/>
      <c r="BM25" s="66"/>
      <c r="BN25" s="66"/>
      <c r="BO25" s="66"/>
      <c r="BP25" s="66"/>
      <c r="BQ25" s="66"/>
      <c r="BR25" s="66"/>
      <c r="BS25" s="66"/>
      <c r="BT25" s="66"/>
      <c r="BU25" s="66"/>
      <c r="BV25" s="66"/>
      <c r="BW25" s="66"/>
      <c r="BX25" s="66"/>
      <c r="BY25" s="66"/>
      <c r="BZ25" s="67"/>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65"/>
      <c r="BM26" s="66"/>
      <c r="BN26" s="66"/>
      <c r="BO26" s="66"/>
      <c r="BP26" s="66"/>
      <c r="BQ26" s="66"/>
      <c r="BR26" s="66"/>
      <c r="BS26" s="66"/>
      <c r="BT26" s="66"/>
      <c r="BU26" s="66"/>
      <c r="BV26" s="66"/>
      <c r="BW26" s="66"/>
      <c r="BX26" s="66"/>
      <c r="BY26" s="66"/>
      <c r="BZ26" s="67"/>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65"/>
      <c r="BM27" s="66"/>
      <c r="BN27" s="66"/>
      <c r="BO27" s="66"/>
      <c r="BP27" s="66"/>
      <c r="BQ27" s="66"/>
      <c r="BR27" s="66"/>
      <c r="BS27" s="66"/>
      <c r="BT27" s="66"/>
      <c r="BU27" s="66"/>
      <c r="BV27" s="66"/>
      <c r="BW27" s="66"/>
      <c r="BX27" s="66"/>
      <c r="BY27" s="66"/>
      <c r="BZ27" s="67"/>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65"/>
      <c r="BM28" s="66"/>
      <c r="BN28" s="66"/>
      <c r="BO28" s="66"/>
      <c r="BP28" s="66"/>
      <c r="BQ28" s="66"/>
      <c r="BR28" s="66"/>
      <c r="BS28" s="66"/>
      <c r="BT28" s="66"/>
      <c r="BU28" s="66"/>
      <c r="BV28" s="66"/>
      <c r="BW28" s="66"/>
      <c r="BX28" s="66"/>
      <c r="BY28" s="66"/>
      <c r="BZ28" s="67"/>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65"/>
      <c r="BM29" s="66"/>
      <c r="BN29" s="66"/>
      <c r="BO29" s="66"/>
      <c r="BP29" s="66"/>
      <c r="BQ29" s="66"/>
      <c r="BR29" s="66"/>
      <c r="BS29" s="66"/>
      <c r="BT29" s="66"/>
      <c r="BU29" s="66"/>
      <c r="BV29" s="66"/>
      <c r="BW29" s="66"/>
      <c r="BX29" s="66"/>
      <c r="BY29" s="66"/>
      <c r="BZ29" s="67"/>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65"/>
      <c r="BM30" s="66"/>
      <c r="BN30" s="66"/>
      <c r="BO30" s="66"/>
      <c r="BP30" s="66"/>
      <c r="BQ30" s="66"/>
      <c r="BR30" s="66"/>
      <c r="BS30" s="66"/>
      <c r="BT30" s="66"/>
      <c r="BU30" s="66"/>
      <c r="BV30" s="66"/>
      <c r="BW30" s="66"/>
      <c r="BX30" s="66"/>
      <c r="BY30" s="66"/>
      <c r="BZ30" s="67"/>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65"/>
      <c r="BM31" s="66"/>
      <c r="BN31" s="66"/>
      <c r="BO31" s="66"/>
      <c r="BP31" s="66"/>
      <c r="BQ31" s="66"/>
      <c r="BR31" s="66"/>
      <c r="BS31" s="66"/>
      <c r="BT31" s="66"/>
      <c r="BU31" s="66"/>
      <c r="BV31" s="66"/>
      <c r="BW31" s="66"/>
      <c r="BX31" s="66"/>
      <c r="BY31" s="66"/>
      <c r="BZ31" s="67"/>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65"/>
      <c r="BM32" s="66"/>
      <c r="BN32" s="66"/>
      <c r="BO32" s="66"/>
      <c r="BP32" s="66"/>
      <c r="BQ32" s="66"/>
      <c r="BR32" s="66"/>
      <c r="BS32" s="66"/>
      <c r="BT32" s="66"/>
      <c r="BU32" s="66"/>
      <c r="BV32" s="66"/>
      <c r="BW32" s="66"/>
      <c r="BX32" s="66"/>
      <c r="BY32" s="66"/>
      <c r="BZ32" s="67"/>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65"/>
      <c r="BM33" s="66"/>
      <c r="BN33" s="66"/>
      <c r="BO33" s="66"/>
      <c r="BP33" s="66"/>
      <c r="BQ33" s="66"/>
      <c r="BR33" s="66"/>
      <c r="BS33" s="66"/>
      <c r="BT33" s="66"/>
      <c r="BU33" s="66"/>
      <c r="BV33" s="66"/>
      <c r="BW33" s="66"/>
      <c r="BX33" s="66"/>
      <c r="BY33" s="66"/>
      <c r="BZ33" s="67"/>
    </row>
    <row r="34" spans="1:78" ht="13.5" customHeight="1" x14ac:dyDescent="0.15">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65"/>
      <c r="BM34" s="66"/>
      <c r="BN34" s="66"/>
      <c r="BO34" s="66"/>
      <c r="BP34" s="66"/>
      <c r="BQ34" s="66"/>
      <c r="BR34" s="66"/>
      <c r="BS34" s="66"/>
      <c r="BT34" s="66"/>
      <c r="BU34" s="66"/>
      <c r="BV34" s="66"/>
      <c r="BW34" s="66"/>
      <c r="BX34" s="66"/>
      <c r="BY34" s="66"/>
      <c r="BZ34" s="67"/>
    </row>
    <row r="35" spans="1:78" ht="13.5" customHeight="1" x14ac:dyDescent="0.15">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65"/>
      <c r="BM35" s="66"/>
      <c r="BN35" s="66"/>
      <c r="BO35" s="66"/>
      <c r="BP35" s="66"/>
      <c r="BQ35" s="66"/>
      <c r="BR35" s="66"/>
      <c r="BS35" s="66"/>
      <c r="BT35" s="66"/>
      <c r="BU35" s="66"/>
      <c r="BV35" s="66"/>
      <c r="BW35" s="66"/>
      <c r="BX35" s="66"/>
      <c r="BY35" s="66"/>
      <c r="BZ35" s="67"/>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65"/>
      <c r="BM36" s="66"/>
      <c r="BN36" s="66"/>
      <c r="BO36" s="66"/>
      <c r="BP36" s="66"/>
      <c r="BQ36" s="66"/>
      <c r="BR36" s="66"/>
      <c r="BS36" s="66"/>
      <c r="BT36" s="66"/>
      <c r="BU36" s="66"/>
      <c r="BV36" s="66"/>
      <c r="BW36" s="66"/>
      <c r="BX36" s="66"/>
      <c r="BY36" s="66"/>
      <c r="BZ36" s="67"/>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65"/>
      <c r="BM37" s="66"/>
      <c r="BN37" s="66"/>
      <c r="BO37" s="66"/>
      <c r="BP37" s="66"/>
      <c r="BQ37" s="66"/>
      <c r="BR37" s="66"/>
      <c r="BS37" s="66"/>
      <c r="BT37" s="66"/>
      <c r="BU37" s="66"/>
      <c r="BV37" s="66"/>
      <c r="BW37" s="66"/>
      <c r="BX37" s="66"/>
      <c r="BY37" s="66"/>
      <c r="BZ37" s="67"/>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65"/>
      <c r="BM38" s="66"/>
      <c r="BN38" s="66"/>
      <c r="BO38" s="66"/>
      <c r="BP38" s="66"/>
      <c r="BQ38" s="66"/>
      <c r="BR38" s="66"/>
      <c r="BS38" s="66"/>
      <c r="BT38" s="66"/>
      <c r="BU38" s="66"/>
      <c r="BV38" s="66"/>
      <c r="BW38" s="66"/>
      <c r="BX38" s="66"/>
      <c r="BY38" s="66"/>
      <c r="BZ38" s="67"/>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65"/>
      <c r="BM39" s="66"/>
      <c r="BN39" s="66"/>
      <c r="BO39" s="66"/>
      <c r="BP39" s="66"/>
      <c r="BQ39" s="66"/>
      <c r="BR39" s="66"/>
      <c r="BS39" s="66"/>
      <c r="BT39" s="66"/>
      <c r="BU39" s="66"/>
      <c r="BV39" s="66"/>
      <c r="BW39" s="66"/>
      <c r="BX39" s="66"/>
      <c r="BY39" s="66"/>
      <c r="BZ39" s="67"/>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65"/>
      <c r="BM40" s="66"/>
      <c r="BN40" s="66"/>
      <c r="BO40" s="66"/>
      <c r="BP40" s="66"/>
      <c r="BQ40" s="66"/>
      <c r="BR40" s="66"/>
      <c r="BS40" s="66"/>
      <c r="BT40" s="66"/>
      <c r="BU40" s="66"/>
      <c r="BV40" s="66"/>
      <c r="BW40" s="66"/>
      <c r="BX40" s="66"/>
      <c r="BY40" s="66"/>
      <c r="BZ40" s="67"/>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65"/>
      <c r="BM41" s="66"/>
      <c r="BN41" s="66"/>
      <c r="BO41" s="66"/>
      <c r="BP41" s="66"/>
      <c r="BQ41" s="66"/>
      <c r="BR41" s="66"/>
      <c r="BS41" s="66"/>
      <c r="BT41" s="66"/>
      <c r="BU41" s="66"/>
      <c r="BV41" s="66"/>
      <c r="BW41" s="66"/>
      <c r="BX41" s="66"/>
      <c r="BY41" s="66"/>
      <c r="BZ41" s="67"/>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65"/>
      <c r="BM42" s="66"/>
      <c r="BN42" s="66"/>
      <c r="BO42" s="66"/>
      <c r="BP42" s="66"/>
      <c r="BQ42" s="66"/>
      <c r="BR42" s="66"/>
      <c r="BS42" s="66"/>
      <c r="BT42" s="66"/>
      <c r="BU42" s="66"/>
      <c r="BV42" s="66"/>
      <c r="BW42" s="66"/>
      <c r="BX42" s="66"/>
      <c r="BY42" s="66"/>
      <c r="BZ42" s="67"/>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65"/>
      <c r="BM43" s="66"/>
      <c r="BN43" s="66"/>
      <c r="BO43" s="66"/>
      <c r="BP43" s="66"/>
      <c r="BQ43" s="66"/>
      <c r="BR43" s="66"/>
      <c r="BS43" s="66"/>
      <c r="BT43" s="66"/>
      <c r="BU43" s="66"/>
      <c r="BV43" s="66"/>
      <c r="BW43" s="66"/>
      <c r="BX43" s="66"/>
      <c r="BY43" s="66"/>
      <c r="BZ43" s="67"/>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65"/>
      <c r="BM44" s="66"/>
      <c r="BN44" s="66"/>
      <c r="BO44" s="66"/>
      <c r="BP44" s="66"/>
      <c r="BQ44" s="66"/>
      <c r="BR44" s="66"/>
      <c r="BS44" s="66"/>
      <c r="BT44" s="66"/>
      <c r="BU44" s="66"/>
      <c r="BV44" s="66"/>
      <c r="BW44" s="66"/>
      <c r="BX44" s="66"/>
      <c r="BY44" s="66"/>
      <c r="BZ44" s="67"/>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118</v>
      </c>
      <c r="BM47" s="51"/>
      <c r="BN47" s="51"/>
      <c r="BO47" s="51"/>
      <c r="BP47" s="51"/>
      <c r="BQ47" s="51"/>
      <c r="BR47" s="51"/>
      <c r="BS47" s="51"/>
      <c r="BT47" s="51"/>
      <c r="BU47" s="51"/>
      <c r="BV47" s="51"/>
      <c r="BW47" s="51"/>
      <c r="BX47" s="51"/>
      <c r="BY47" s="51"/>
      <c r="BZ47" s="52"/>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x14ac:dyDescent="0.15">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x14ac:dyDescent="0.15">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119</v>
      </c>
      <c r="BM66" s="51"/>
      <c r="BN66" s="51"/>
      <c r="BO66" s="51"/>
      <c r="BP66" s="51"/>
      <c r="BQ66" s="51"/>
      <c r="BR66" s="51"/>
      <c r="BS66" s="51"/>
      <c r="BT66" s="51"/>
      <c r="BU66" s="51"/>
      <c r="BV66" s="51"/>
      <c r="BW66" s="51"/>
      <c r="BX66" s="51"/>
      <c r="BY66" s="51"/>
      <c r="BZ66" s="52"/>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x14ac:dyDescent="0.15">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x14ac:dyDescent="0.15">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92" t="s">
        <v>62</v>
      </c>
      <c r="I3" s="93"/>
      <c r="J3" s="93"/>
      <c r="K3" s="93"/>
      <c r="L3" s="93"/>
      <c r="M3" s="93"/>
      <c r="N3" s="93"/>
      <c r="O3" s="93"/>
      <c r="P3" s="93"/>
      <c r="Q3" s="93"/>
      <c r="R3" s="93"/>
      <c r="S3" s="93"/>
      <c r="T3" s="93"/>
      <c r="U3" s="93"/>
      <c r="V3" s="93"/>
      <c r="W3" s="94"/>
      <c r="X3" s="98" t="s">
        <v>63</v>
      </c>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91"/>
      <c r="AY3" s="91"/>
      <c r="AZ3" s="91"/>
      <c r="BA3" s="91"/>
      <c r="BB3" s="91"/>
      <c r="BC3" s="91"/>
      <c r="BD3" s="91"/>
      <c r="BE3" s="91"/>
      <c r="BF3" s="91"/>
      <c r="BG3" s="91"/>
      <c r="BH3" s="91"/>
      <c r="BI3" s="91"/>
      <c r="BJ3" s="91"/>
      <c r="BK3" s="91"/>
      <c r="BL3" s="91"/>
      <c r="BM3" s="91"/>
      <c r="BN3" s="91"/>
      <c r="BO3" s="91"/>
      <c r="BP3" s="91"/>
      <c r="BQ3" s="91"/>
      <c r="BR3" s="91"/>
      <c r="BS3" s="91"/>
      <c r="BT3" s="91"/>
      <c r="BU3" s="91"/>
      <c r="BV3" s="91"/>
      <c r="BW3" s="91"/>
      <c r="BX3" s="91"/>
      <c r="BY3" s="91"/>
      <c r="BZ3" s="91"/>
      <c r="CA3" s="91"/>
      <c r="CB3" s="91"/>
      <c r="CC3" s="91"/>
      <c r="CD3" s="91"/>
      <c r="CE3" s="91"/>
      <c r="CF3" s="91"/>
      <c r="CG3" s="91"/>
      <c r="CH3" s="91"/>
      <c r="CI3" s="91"/>
      <c r="CJ3" s="91"/>
      <c r="CK3" s="91"/>
      <c r="CL3" s="91"/>
      <c r="CM3" s="91"/>
      <c r="CN3" s="91"/>
      <c r="CO3" s="91"/>
      <c r="CP3" s="91"/>
      <c r="CQ3" s="91"/>
      <c r="CR3" s="91"/>
      <c r="CS3" s="91"/>
      <c r="CT3" s="91"/>
      <c r="CU3" s="91"/>
      <c r="CV3" s="91"/>
      <c r="CW3" s="91"/>
      <c r="CX3" s="91"/>
      <c r="CY3" s="91"/>
      <c r="CZ3" s="91"/>
      <c r="DA3" s="91"/>
      <c r="DB3" s="91"/>
      <c r="DC3" s="91"/>
      <c r="DD3" s="91"/>
      <c r="DE3" s="91"/>
      <c r="DF3" s="91"/>
      <c r="DG3" s="91"/>
      <c r="DH3" s="91" t="s">
        <v>64</v>
      </c>
      <c r="DI3" s="91"/>
      <c r="DJ3" s="91"/>
      <c r="DK3" s="91"/>
      <c r="DL3" s="91"/>
      <c r="DM3" s="91"/>
      <c r="DN3" s="91"/>
      <c r="DO3" s="91"/>
      <c r="DP3" s="91"/>
      <c r="DQ3" s="91"/>
      <c r="DR3" s="91"/>
      <c r="DS3" s="91"/>
      <c r="DT3" s="91"/>
      <c r="DU3" s="91"/>
      <c r="DV3" s="91"/>
      <c r="DW3" s="91"/>
      <c r="DX3" s="91"/>
      <c r="DY3" s="91"/>
      <c r="DZ3" s="91"/>
      <c r="EA3" s="91"/>
      <c r="EB3" s="91"/>
      <c r="EC3" s="91"/>
      <c r="ED3" s="91"/>
      <c r="EE3" s="91"/>
      <c r="EF3" s="91"/>
      <c r="EG3" s="91"/>
      <c r="EH3" s="91"/>
      <c r="EI3" s="91"/>
      <c r="EJ3" s="91"/>
      <c r="EK3" s="91"/>
      <c r="EL3" s="91"/>
      <c r="EM3" s="91"/>
      <c r="EN3" s="91"/>
    </row>
    <row r="4" spans="1:144" x14ac:dyDescent="0.15">
      <c r="A4" s="29" t="s">
        <v>65</v>
      </c>
      <c r="B4" s="31"/>
      <c r="C4" s="31"/>
      <c r="D4" s="31"/>
      <c r="E4" s="31"/>
      <c r="F4" s="31"/>
      <c r="G4" s="31"/>
      <c r="H4" s="95"/>
      <c r="I4" s="96"/>
      <c r="J4" s="96"/>
      <c r="K4" s="96"/>
      <c r="L4" s="96"/>
      <c r="M4" s="96"/>
      <c r="N4" s="96"/>
      <c r="O4" s="96"/>
      <c r="P4" s="96"/>
      <c r="Q4" s="96"/>
      <c r="R4" s="96"/>
      <c r="S4" s="96"/>
      <c r="T4" s="96"/>
      <c r="U4" s="96"/>
      <c r="V4" s="96"/>
      <c r="W4" s="97"/>
      <c r="X4" s="91" t="s">
        <v>66</v>
      </c>
      <c r="Y4" s="91"/>
      <c r="Z4" s="91"/>
      <c r="AA4" s="91"/>
      <c r="AB4" s="91"/>
      <c r="AC4" s="91"/>
      <c r="AD4" s="91"/>
      <c r="AE4" s="91"/>
      <c r="AF4" s="91"/>
      <c r="AG4" s="91"/>
      <c r="AH4" s="91"/>
      <c r="AI4" s="91" t="s">
        <v>67</v>
      </c>
      <c r="AJ4" s="91"/>
      <c r="AK4" s="91"/>
      <c r="AL4" s="91"/>
      <c r="AM4" s="91"/>
      <c r="AN4" s="91"/>
      <c r="AO4" s="91"/>
      <c r="AP4" s="91"/>
      <c r="AQ4" s="91"/>
      <c r="AR4" s="91"/>
      <c r="AS4" s="91"/>
      <c r="AT4" s="91" t="s">
        <v>68</v>
      </c>
      <c r="AU4" s="91"/>
      <c r="AV4" s="91"/>
      <c r="AW4" s="91"/>
      <c r="AX4" s="91"/>
      <c r="AY4" s="91"/>
      <c r="AZ4" s="91"/>
      <c r="BA4" s="91"/>
      <c r="BB4" s="91"/>
      <c r="BC4" s="91"/>
      <c r="BD4" s="91"/>
      <c r="BE4" s="91" t="s">
        <v>69</v>
      </c>
      <c r="BF4" s="91"/>
      <c r="BG4" s="91"/>
      <c r="BH4" s="91"/>
      <c r="BI4" s="91"/>
      <c r="BJ4" s="91"/>
      <c r="BK4" s="91"/>
      <c r="BL4" s="91"/>
      <c r="BM4" s="91"/>
      <c r="BN4" s="91"/>
      <c r="BO4" s="91"/>
      <c r="BP4" s="91" t="s">
        <v>70</v>
      </c>
      <c r="BQ4" s="91"/>
      <c r="BR4" s="91"/>
      <c r="BS4" s="91"/>
      <c r="BT4" s="91"/>
      <c r="BU4" s="91"/>
      <c r="BV4" s="91"/>
      <c r="BW4" s="91"/>
      <c r="BX4" s="91"/>
      <c r="BY4" s="91"/>
      <c r="BZ4" s="91"/>
      <c r="CA4" s="91" t="s">
        <v>71</v>
      </c>
      <c r="CB4" s="91"/>
      <c r="CC4" s="91"/>
      <c r="CD4" s="91"/>
      <c r="CE4" s="91"/>
      <c r="CF4" s="91"/>
      <c r="CG4" s="91"/>
      <c r="CH4" s="91"/>
      <c r="CI4" s="91"/>
      <c r="CJ4" s="91"/>
      <c r="CK4" s="91"/>
      <c r="CL4" s="91" t="s">
        <v>72</v>
      </c>
      <c r="CM4" s="91"/>
      <c r="CN4" s="91"/>
      <c r="CO4" s="91"/>
      <c r="CP4" s="91"/>
      <c r="CQ4" s="91"/>
      <c r="CR4" s="91"/>
      <c r="CS4" s="91"/>
      <c r="CT4" s="91"/>
      <c r="CU4" s="91"/>
      <c r="CV4" s="91"/>
      <c r="CW4" s="91" t="s">
        <v>73</v>
      </c>
      <c r="CX4" s="91"/>
      <c r="CY4" s="91"/>
      <c r="CZ4" s="91"/>
      <c r="DA4" s="91"/>
      <c r="DB4" s="91"/>
      <c r="DC4" s="91"/>
      <c r="DD4" s="91"/>
      <c r="DE4" s="91"/>
      <c r="DF4" s="91"/>
      <c r="DG4" s="91"/>
      <c r="DH4" s="91" t="s">
        <v>74</v>
      </c>
      <c r="DI4" s="91"/>
      <c r="DJ4" s="91"/>
      <c r="DK4" s="91"/>
      <c r="DL4" s="91"/>
      <c r="DM4" s="91"/>
      <c r="DN4" s="91"/>
      <c r="DO4" s="91"/>
      <c r="DP4" s="91"/>
      <c r="DQ4" s="91"/>
      <c r="DR4" s="91"/>
      <c r="DS4" s="91" t="s">
        <v>75</v>
      </c>
      <c r="DT4" s="91"/>
      <c r="DU4" s="91"/>
      <c r="DV4" s="91"/>
      <c r="DW4" s="91"/>
      <c r="DX4" s="91"/>
      <c r="DY4" s="91"/>
      <c r="DZ4" s="91"/>
      <c r="EA4" s="91"/>
      <c r="EB4" s="91"/>
      <c r="EC4" s="91"/>
      <c r="ED4" s="91" t="s">
        <v>76</v>
      </c>
      <c r="EE4" s="91"/>
      <c r="EF4" s="91"/>
      <c r="EG4" s="91"/>
      <c r="EH4" s="91"/>
      <c r="EI4" s="91"/>
      <c r="EJ4" s="91"/>
      <c r="EK4" s="91"/>
      <c r="EL4" s="91"/>
      <c r="EM4" s="91"/>
      <c r="EN4" s="91"/>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232173</v>
      </c>
      <c r="D6" s="34">
        <f t="shared" si="3"/>
        <v>46</v>
      </c>
      <c r="E6" s="34">
        <f t="shared" si="3"/>
        <v>1</v>
      </c>
      <c r="F6" s="34">
        <f t="shared" si="3"/>
        <v>0</v>
      </c>
      <c r="G6" s="34">
        <f t="shared" si="3"/>
        <v>1</v>
      </c>
      <c r="H6" s="34" t="str">
        <f t="shared" si="3"/>
        <v>愛知県　江南市</v>
      </c>
      <c r="I6" s="34" t="str">
        <f t="shared" si="3"/>
        <v>法適用</v>
      </c>
      <c r="J6" s="34" t="str">
        <f t="shared" si="3"/>
        <v>水道事業</v>
      </c>
      <c r="K6" s="34" t="str">
        <f t="shared" si="3"/>
        <v>末端給水事業</v>
      </c>
      <c r="L6" s="34" t="str">
        <f t="shared" si="3"/>
        <v>A4</v>
      </c>
      <c r="M6" s="34">
        <f t="shared" si="3"/>
        <v>0</v>
      </c>
      <c r="N6" s="35" t="str">
        <f t="shared" si="3"/>
        <v>-</v>
      </c>
      <c r="O6" s="35">
        <f t="shared" si="3"/>
        <v>87.15</v>
      </c>
      <c r="P6" s="35">
        <f t="shared" si="3"/>
        <v>93.89</v>
      </c>
      <c r="Q6" s="35">
        <f t="shared" si="3"/>
        <v>2106</v>
      </c>
      <c r="R6" s="35">
        <f t="shared" si="3"/>
        <v>101058</v>
      </c>
      <c r="S6" s="35">
        <f t="shared" si="3"/>
        <v>30.2</v>
      </c>
      <c r="T6" s="35">
        <f t="shared" si="3"/>
        <v>3346.29</v>
      </c>
      <c r="U6" s="35">
        <f t="shared" si="3"/>
        <v>94753</v>
      </c>
      <c r="V6" s="35">
        <f t="shared" si="3"/>
        <v>30.2</v>
      </c>
      <c r="W6" s="35">
        <f t="shared" si="3"/>
        <v>3137.52</v>
      </c>
      <c r="X6" s="36">
        <f>IF(X7="",NA(),X7)</f>
        <v>113.75</v>
      </c>
      <c r="Y6" s="36">
        <f t="shared" ref="Y6:AG6" si="4">IF(Y7="",NA(),Y7)</f>
        <v>106.32</v>
      </c>
      <c r="Z6" s="36">
        <f t="shared" si="4"/>
        <v>109.28</v>
      </c>
      <c r="AA6" s="36">
        <f t="shared" si="4"/>
        <v>112.69</v>
      </c>
      <c r="AB6" s="36">
        <f t="shared" si="4"/>
        <v>112.77</v>
      </c>
      <c r="AC6" s="36">
        <f t="shared" si="4"/>
        <v>108.24</v>
      </c>
      <c r="AD6" s="36">
        <f t="shared" si="4"/>
        <v>107.8</v>
      </c>
      <c r="AE6" s="36">
        <f t="shared" si="4"/>
        <v>111.96</v>
      </c>
      <c r="AF6" s="36">
        <f t="shared" si="4"/>
        <v>112.69</v>
      </c>
      <c r="AG6" s="36">
        <f t="shared" si="4"/>
        <v>113.16</v>
      </c>
      <c r="AH6" s="35" t="str">
        <f>IF(AH7="","",IF(AH7="-","【-】","【"&amp;SUBSTITUTE(TEXT(AH7,"#,##0.00"),"-","△")&amp;"】"))</f>
        <v>【114.35】</v>
      </c>
      <c r="AI6" s="35">
        <f>IF(AI7="",NA(),AI7)</f>
        <v>0</v>
      </c>
      <c r="AJ6" s="35">
        <f t="shared" ref="AJ6:AR6" si="5">IF(AJ7="",NA(),AJ7)</f>
        <v>0</v>
      </c>
      <c r="AK6" s="35">
        <f t="shared" si="5"/>
        <v>0</v>
      </c>
      <c r="AL6" s="35">
        <f t="shared" si="5"/>
        <v>0</v>
      </c>
      <c r="AM6" s="35">
        <f t="shared" si="5"/>
        <v>0</v>
      </c>
      <c r="AN6" s="36">
        <f t="shared" si="5"/>
        <v>4.46</v>
      </c>
      <c r="AO6" s="36">
        <f t="shared" si="5"/>
        <v>4.3899999999999997</v>
      </c>
      <c r="AP6" s="36">
        <f t="shared" si="5"/>
        <v>0.41</v>
      </c>
      <c r="AQ6" s="36">
        <f t="shared" si="5"/>
        <v>0.54</v>
      </c>
      <c r="AR6" s="36">
        <f t="shared" si="5"/>
        <v>0.68</v>
      </c>
      <c r="AS6" s="35" t="str">
        <f>IF(AS7="","",IF(AS7="-","【-】","【"&amp;SUBSTITUTE(TEXT(AS7,"#,##0.00"),"-","△")&amp;"】"))</f>
        <v>【0.79】</v>
      </c>
      <c r="AT6" s="36">
        <f>IF(AT7="",NA(),AT7)</f>
        <v>869.06</v>
      </c>
      <c r="AU6" s="36">
        <f t="shared" ref="AU6:BC6" si="6">IF(AU7="",NA(),AU7)</f>
        <v>741.72</v>
      </c>
      <c r="AV6" s="36">
        <f t="shared" si="6"/>
        <v>662.59</v>
      </c>
      <c r="AW6" s="36">
        <f t="shared" si="6"/>
        <v>705.08</v>
      </c>
      <c r="AX6" s="36">
        <f t="shared" si="6"/>
        <v>834.46</v>
      </c>
      <c r="AY6" s="36">
        <f t="shared" si="6"/>
        <v>701</v>
      </c>
      <c r="AZ6" s="36">
        <f t="shared" si="6"/>
        <v>739.59</v>
      </c>
      <c r="BA6" s="36">
        <f t="shared" si="6"/>
        <v>335.95</v>
      </c>
      <c r="BB6" s="36">
        <f t="shared" si="6"/>
        <v>346.59</v>
      </c>
      <c r="BC6" s="36">
        <f t="shared" si="6"/>
        <v>357.82</v>
      </c>
      <c r="BD6" s="35" t="str">
        <f>IF(BD7="","",IF(BD7="-","【-】","【"&amp;SUBSTITUTE(TEXT(BD7,"#,##0.00"),"-","△")&amp;"】"))</f>
        <v>【262.87】</v>
      </c>
      <c r="BE6" s="36">
        <f>IF(BE7="",NA(),BE7)</f>
        <v>146.66999999999999</v>
      </c>
      <c r="BF6" s="36">
        <f t="shared" ref="BF6:BN6" si="7">IF(BF7="",NA(),BF7)</f>
        <v>139.22</v>
      </c>
      <c r="BG6" s="36">
        <f t="shared" si="7"/>
        <v>134.06</v>
      </c>
      <c r="BH6" s="36">
        <f t="shared" si="7"/>
        <v>123.25</v>
      </c>
      <c r="BI6" s="36">
        <f t="shared" si="7"/>
        <v>116.28</v>
      </c>
      <c r="BJ6" s="36">
        <f t="shared" si="7"/>
        <v>330.99</v>
      </c>
      <c r="BK6" s="36">
        <f t="shared" si="7"/>
        <v>324.08999999999997</v>
      </c>
      <c r="BL6" s="36">
        <f t="shared" si="7"/>
        <v>319.82</v>
      </c>
      <c r="BM6" s="36">
        <f t="shared" si="7"/>
        <v>312.02999999999997</v>
      </c>
      <c r="BN6" s="36">
        <f t="shared" si="7"/>
        <v>307.45999999999998</v>
      </c>
      <c r="BO6" s="35" t="str">
        <f>IF(BO7="","",IF(BO7="-","【-】","【"&amp;SUBSTITUTE(TEXT(BO7,"#,##0.00"),"-","△")&amp;"】"))</f>
        <v>【270.87】</v>
      </c>
      <c r="BP6" s="36">
        <f>IF(BP7="",NA(),BP7)</f>
        <v>109.84</v>
      </c>
      <c r="BQ6" s="36">
        <f t="shared" ref="BQ6:BY6" si="8">IF(BQ7="",NA(),BQ7)</f>
        <v>102.87</v>
      </c>
      <c r="BR6" s="36">
        <f t="shared" si="8"/>
        <v>105.88</v>
      </c>
      <c r="BS6" s="36">
        <f t="shared" si="8"/>
        <v>109.85</v>
      </c>
      <c r="BT6" s="36">
        <f t="shared" si="8"/>
        <v>109.95</v>
      </c>
      <c r="BU6" s="36">
        <f t="shared" si="8"/>
        <v>100.27</v>
      </c>
      <c r="BV6" s="36">
        <f t="shared" si="8"/>
        <v>99.46</v>
      </c>
      <c r="BW6" s="36">
        <f t="shared" si="8"/>
        <v>105.21</v>
      </c>
      <c r="BX6" s="36">
        <f t="shared" si="8"/>
        <v>105.71</v>
      </c>
      <c r="BY6" s="36">
        <f t="shared" si="8"/>
        <v>106.01</v>
      </c>
      <c r="BZ6" s="35" t="str">
        <f>IF(BZ7="","",IF(BZ7="-","【-】","【"&amp;SUBSTITUTE(TEXT(BZ7,"#,##0.00"),"-","△")&amp;"】"))</f>
        <v>【105.59】</v>
      </c>
      <c r="CA6" s="36">
        <f>IF(CA7="",NA(),CA7)</f>
        <v>110.96</v>
      </c>
      <c r="CB6" s="36">
        <f t="shared" ref="CB6:CJ6" si="9">IF(CB7="",NA(),CB7)</f>
        <v>118.1</v>
      </c>
      <c r="CC6" s="36">
        <f t="shared" si="9"/>
        <v>113.96</v>
      </c>
      <c r="CD6" s="36">
        <f t="shared" si="9"/>
        <v>109.15</v>
      </c>
      <c r="CE6" s="36">
        <f t="shared" si="9"/>
        <v>108.39</v>
      </c>
      <c r="CF6" s="36">
        <f t="shared" si="9"/>
        <v>169.62</v>
      </c>
      <c r="CG6" s="36">
        <f t="shared" si="9"/>
        <v>171.78</v>
      </c>
      <c r="CH6" s="36">
        <f t="shared" si="9"/>
        <v>162.59</v>
      </c>
      <c r="CI6" s="36">
        <f t="shared" si="9"/>
        <v>162.15</v>
      </c>
      <c r="CJ6" s="36">
        <f t="shared" si="9"/>
        <v>162.24</v>
      </c>
      <c r="CK6" s="35" t="str">
        <f>IF(CK7="","",IF(CK7="-","【-】","【"&amp;SUBSTITUTE(TEXT(CK7,"#,##0.00"),"-","△")&amp;"】"))</f>
        <v>【163.27】</v>
      </c>
      <c r="CL6" s="36">
        <f>IF(CL7="",NA(),CL7)</f>
        <v>58.21</v>
      </c>
      <c r="CM6" s="36">
        <f t="shared" ref="CM6:CU6" si="10">IF(CM7="",NA(),CM7)</f>
        <v>77.69</v>
      </c>
      <c r="CN6" s="36">
        <f t="shared" si="10"/>
        <v>77.650000000000006</v>
      </c>
      <c r="CO6" s="36">
        <f t="shared" si="10"/>
        <v>78.62</v>
      </c>
      <c r="CP6" s="36">
        <f t="shared" si="10"/>
        <v>78.040000000000006</v>
      </c>
      <c r="CQ6" s="36">
        <f t="shared" si="10"/>
        <v>59.88</v>
      </c>
      <c r="CR6" s="36">
        <f t="shared" si="10"/>
        <v>59.68</v>
      </c>
      <c r="CS6" s="36">
        <f t="shared" si="10"/>
        <v>59.17</v>
      </c>
      <c r="CT6" s="36">
        <f t="shared" si="10"/>
        <v>59.34</v>
      </c>
      <c r="CU6" s="36">
        <f t="shared" si="10"/>
        <v>59.11</v>
      </c>
      <c r="CV6" s="35" t="str">
        <f>IF(CV7="","",IF(CV7="-","【-】","【"&amp;SUBSTITUTE(TEXT(CV7,"#,##0.00"),"-","△")&amp;"】"))</f>
        <v>【59.94】</v>
      </c>
      <c r="CW6" s="36">
        <f>IF(CW7="",NA(),CW7)</f>
        <v>94.17</v>
      </c>
      <c r="CX6" s="36">
        <f t="shared" ref="CX6:DF6" si="11">IF(CX7="",NA(),CX7)</f>
        <v>94.4</v>
      </c>
      <c r="CY6" s="36">
        <f t="shared" si="11"/>
        <v>92.81</v>
      </c>
      <c r="CZ6" s="36">
        <f t="shared" si="11"/>
        <v>93.5</v>
      </c>
      <c r="DA6" s="36">
        <f t="shared" si="11"/>
        <v>93.5</v>
      </c>
      <c r="DB6" s="36">
        <f t="shared" si="11"/>
        <v>87.65</v>
      </c>
      <c r="DC6" s="36">
        <f t="shared" si="11"/>
        <v>87.63</v>
      </c>
      <c r="DD6" s="36">
        <f t="shared" si="11"/>
        <v>87.6</v>
      </c>
      <c r="DE6" s="36">
        <f t="shared" si="11"/>
        <v>87.74</v>
      </c>
      <c r="DF6" s="36">
        <f t="shared" si="11"/>
        <v>87.91</v>
      </c>
      <c r="DG6" s="35" t="str">
        <f>IF(DG7="","",IF(DG7="-","【-】","【"&amp;SUBSTITUTE(TEXT(DG7,"#,##0.00"),"-","△")&amp;"】"))</f>
        <v>【90.22】</v>
      </c>
      <c r="DH6" s="36">
        <f>IF(DH7="",NA(),DH7)</f>
        <v>47.39</v>
      </c>
      <c r="DI6" s="36">
        <f t="shared" ref="DI6:DQ6" si="12">IF(DI7="",NA(),DI7)</f>
        <v>47.8</v>
      </c>
      <c r="DJ6" s="36">
        <f t="shared" si="12"/>
        <v>47.82</v>
      </c>
      <c r="DK6" s="36">
        <f t="shared" si="12"/>
        <v>49.17</v>
      </c>
      <c r="DL6" s="36">
        <f t="shared" si="12"/>
        <v>50.28</v>
      </c>
      <c r="DM6" s="36">
        <f t="shared" si="12"/>
        <v>38.69</v>
      </c>
      <c r="DN6" s="36">
        <f t="shared" si="12"/>
        <v>39.65</v>
      </c>
      <c r="DO6" s="36">
        <f t="shared" si="12"/>
        <v>45.25</v>
      </c>
      <c r="DP6" s="36">
        <f t="shared" si="12"/>
        <v>46.27</v>
      </c>
      <c r="DQ6" s="36">
        <f t="shared" si="12"/>
        <v>46.88</v>
      </c>
      <c r="DR6" s="35" t="str">
        <f>IF(DR7="","",IF(DR7="-","【-】","【"&amp;SUBSTITUTE(TEXT(DR7,"#,##0.00"),"-","△")&amp;"】"))</f>
        <v>【47.91】</v>
      </c>
      <c r="DS6" s="36">
        <f>IF(DS7="",NA(),DS7)</f>
        <v>10.24</v>
      </c>
      <c r="DT6" s="36">
        <f t="shared" ref="DT6:EB6" si="13">IF(DT7="",NA(),DT7)</f>
        <v>8.93</v>
      </c>
      <c r="DU6" s="36">
        <f t="shared" si="13"/>
        <v>11.1</v>
      </c>
      <c r="DV6" s="36">
        <f t="shared" si="13"/>
        <v>10.86</v>
      </c>
      <c r="DW6" s="36">
        <f t="shared" si="13"/>
        <v>12.04</v>
      </c>
      <c r="DX6" s="36">
        <f t="shared" si="13"/>
        <v>8.4</v>
      </c>
      <c r="DY6" s="36">
        <f t="shared" si="13"/>
        <v>9.7100000000000009</v>
      </c>
      <c r="DZ6" s="36">
        <f t="shared" si="13"/>
        <v>10.71</v>
      </c>
      <c r="EA6" s="36">
        <f t="shared" si="13"/>
        <v>10.93</v>
      </c>
      <c r="EB6" s="36">
        <f t="shared" si="13"/>
        <v>13.39</v>
      </c>
      <c r="EC6" s="35" t="str">
        <f>IF(EC7="","",IF(EC7="-","【-】","【"&amp;SUBSTITUTE(TEXT(EC7,"#,##0.00"),"-","△")&amp;"】"))</f>
        <v>【15.00】</v>
      </c>
      <c r="ED6" s="36">
        <f>IF(ED7="",NA(),ED7)</f>
        <v>1.69</v>
      </c>
      <c r="EE6" s="36">
        <f t="shared" ref="EE6:EM6" si="14">IF(EE7="",NA(),EE7)</f>
        <v>1.79</v>
      </c>
      <c r="EF6" s="36">
        <f t="shared" si="14"/>
        <v>1.81</v>
      </c>
      <c r="EG6" s="36">
        <f t="shared" si="14"/>
        <v>1.36</v>
      </c>
      <c r="EH6" s="36">
        <f t="shared" si="14"/>
        <v>1.35</v>
      </c>
      <c r="EI6" s="36">
        <f t="shared" si="14"/>
        <v>0.78</v>
      </c>
      <c r="EJ6" s="36">
        <f t="shared" si="14"/>
        <v>0.83</v>
      </c>
      <c r="EK6" s="36">
        <f t="shared" si="14"/>
        <v>0.72</v>
      </c>
      <c r="EL6" s="36">
        <f t="shared" si="14"/>
        <v>0.71</v>
      </c>
      <c r="EM6" s="36">
        <f t="shared" si="14"/>
        <v>0.71</v>
      </c>
      <c r="EN6" s="35" t="str">
        <f>IF(EN7="","",IF(EN7="-","【-】","【"&amp;SUBSTITUTE(TEXT(EN7,"#,##0.00"),"-","△")&amp;"】"))</f>
        <v>【0.76】</v>
      </c>
    </row>
    <row r="7" spans="1:144" s="37" customFormat="1" x14ac:dyDescent="0.15">
      <c r="A7" s="29"/>
      <c r="B7" s="38">
        <v>2016</v>
      </c>
      <c r="C7" s="38">
        <v>232173</v>
      </c>
      <c r="D7" s="38">
        <v>46</v>
      </c>
      <c r="E7" s="38">
        <v>1</v>
      </c>
      <c r="F7" s="38">
        <v>0</v>
      </c>
      <c r="G7" s="38">
        <v>1</v>
      </c>
      <c r="H7" s="38" t="s">
        <v>105</v>
      </c>
      <c r="I7" s="38" t="s">
        <v>106</v>
      </c>
      <c r="J7" s="38" t="s">
        <v>107</v>
      </c>
      <c r="K7" s="38" t="s">
        <v>108</v>
      </c>
      <c r="L7" s="38" t="s">
        <v>109</v>
      </c>
      <c r="M7" s="38"/>
      <c r="N7" s="39" t="s">
        <v>110</v>
      </c>
      <c r="O7" s="39">
        <v>87.15</v>
      </c>
      <c r="P7" s="39">
        <v>93.89</v>
      </c>
      <c r="Q7" s="39">
        <v>2106</v>
      </c>
      <c r="R7" s="39">
        <v>101058</v>
      </c>
      <c r="S7" s="39">
        <v>30.2</v>
      </c>
      <c r="T7" s="39">
        <v>3346.29</v>
      </c>
      <c r="U7" s="39">
        <v>94753</v>
      </c>
      <c r="V7" s="39">
        <v>30.2</v>
      </c>
      <c r="W7" s="39">
        <v>3137.52</v>
      </c>
      <c r="X7" s="39">
        <v>113.75</v>
      </c>
      <c r="Y7" s="39">
        <v>106.32</v>
      </c>
      <c r="Z7" s="39">
        <v>109.28</v>
      </c>
      <c r="AA7" s="39">
        <v>112.69</v>
      </c>
      <c r="AB7" s="39">
        <v>112.77</v>
      </c>
      <c r="AC7" s="39">
        <v>108.24</v>
      </c>
      <c r="AD7" s="39">
        <v>107.8</v>
      </c>
      <c r="AE7" s="39">
        <v>111.96</v>
      </c>
      <c r="AF7" s="39">
        <v>112.69</v>
      </c>
      <c r="AG7" s="39">
        <v>113.16</v>
      </c>
      <c r="AH7" s="39">
        <v>114.35</v>
      </c>
      <c r="AI7" s="39">
        <v>0</v>
      </c>
      <c r="AJ7" s="39">
        <v>0</v>
      </c>
      <c r="AK7" s="39">
        <v>0</v>
      </c>
      <c r="AL7" s="39">
        <v>0</v>
      </c>
      <c r="AM7" s="39">
        <v>0</v>
      </c>
      <c r="AN7" s="39">
        <v>4.46</v>
      </c>
      <c r="AO7" s="39">
        <v>4.3899999999999997</v>
      </c>
      <c r="AP7" s="39">
        <v>0.41</v>
      </c>
      <c r="AQ7" s="39">
        <v>0.54</v>
      </c>
      <c r="AR7" s="39">
        <v>0.68</v>
      </c>
      <c r="AS7" s="39">
        <v>0.79</v>
      </c>
      <c r="AT7" s="39">
        <v>869.06</v>
      </c>
      <c r="AU7" s="39">
        <v>741.72</v>
      </c>
      <c r="AV7" s="39">
        <v>662.59</v>
      </c>
      <c r="AW7" s="39">
        <v>705.08</v>
      </c>
      <c r="AX7" s="39">
        <v>834.46</v>
      </c>
      <c r="AY7" s="39">
        <v>701</v>
      </c>
      <c r="AZ7" s="39">
        <v>739.59</v>
      </c>
      <c r="BA7" s="39">
        <v>335.95</v>
      </c>
      <c r="BB7" s="39">
        <v>346.59</v>
      </c>
      <c r="BC7" s="39">
        <v>357.82</v>
      </c>
      <c r="BD7" s="39">
        <v>262.87</v>
      </c>
      <c r="BE7" s="39">
        <v>146.66999999999999</v>
      </c>
      <c r="BF7" s="39">
        <v>139.22</v>
      </c>
      <c r="BG7" s="39">
        <v>134.06</v>
      </c>
      <c r="BH7" s="39">
        <v>123.25</v>
      </c>
      <c r="BI7" s="39">
        <v>116.28</v>
      </c>
      <c r="BJ7" s="39">
        <v>330.99</v>
      </c>
      <c r="BK7" s="39">
        <v>324.08999999999997</v>
      </c>
      <c r="BL7" s="39">
        <v>319.82</v>
      </c>
      <c r="BM7" s="39">
        <v>312.02999999999997</v>
      </c>
      <c r="BN7" s="39">
        <v>307.45999999999998</v>
      </c>
      <c r="BO7" s="39">
        <v>270.87</v>
      </c>
      <c r="BP7" s="39">
        <v>109.84</v>
      </c>
      <c r="BQ7" s="39">
        <v>102.87</v>
      </c>
      <c r="BR7" s="39">
        <v>105.88</v>
      </c>
      <c r="BS7" s="39">
        <v>109.85</v>
      </c>
      <c r="BT7" s="39">
        <v>109.95</v>
      </c>
      <c r="BU7" s="39">
        <v>100.27</v>
      </c>
      <c r="BV7" s="39">
        <v>99.46</v>
      </c>
      <c r="BW7" s="39">
        <v>105.21</v>
      </c>
      <c r="BX7" s="39">
        <v>105.71</v>
      </c>
      <c r="BY7" s="39">
        <v>106.01</v>
      </c>
      <c r="BZ7" s="39">
        <v>105.59</v>
      </c>
      <c r="CA7" s="39">
        <v>110.96</v>
      </c>
      <c r="CB7" s="39">
        <v>118.1</v>
      </c>
      <c r="CC7" s="39">
        <v>113.96</v>
      </c>
      <c r="CD7" s="39">
        <v>109.15</v>
      </c>
      <c r="CE7" s="39">
        <v>108.39</v>
      </c>
      <c r="CF7" s="39">
        <v>169.62</v>
      </c>
      <c r="CG7" s="39">
        <v>171.78</v>
      </c>
      <c r="CH7" s="39">
        <v>162.59</v>
      </c>
      <c r="CI7" s="39">
        <v>162.15</v>
      </c>
      <c r="CJ7" s="39">
        <v>162.24</v>
      </c>
      <c r="CK7" s="39">
        <v>163.27000000000001</v>
      </c>
      <c r="CL7" s="39">
        <v>58.21</v>
      </c>
      <c r="CM7" s="39">
        <v>77.69</v>
      </c>
      <c r="CN7" s="39">
        <v>77.650000000000006</v>
      </c>
      <c r="CO7" s="39">
        <v>78.62</v>
      </c>
      <c r="CP7" s="39">
        <v>78.040000000000006</v>
      </c>
      <c r="CQ7" s="39">
        <v>59.88</v>
      </c>
      <c r="CR7" s="39">
        <v>59.68</v>
      </c>
      <c r="CS7" s="39">
        <v>59.17</v>
      </c>
      <c r="CT7" s="39">
        <v>59.34</v>
      </c>
      <c r="CU7" s="39">
        <v>59.11</v>
      </c>
      <c r="CV7" s="39">
        <v>59.94</v>
      </c>
      <c r="CW7" s="39">
        <v>94.17</v>
      </c>
      <c r="CX7" s="39">
        <v>94.4</v>
      </c>
      <c r="CY7" s="39">
        <v>92.81</v>
      </c>
      <c r="CZ7" s="39">
        <v>93.5</v>
      </c>
      <c r="DA7" s="39">
        <v>93.5</v>
      </c>
      <c r="DB7" s="39">
        <v>87.65</v>
      </c>
      <c r="DC7" s="39">
        <v>87.63</v>
      </c>
      <c r="DD7" s="39">
        <v>87.6</v>
      </c>
      <c r="DE7" s="39">
        <v>87.74</v>
      </c>
      <c r="DF7" s="39">
        <v>87.91</v>
      </c>
      <c r="DG7" s="39">
        <v>90.22</v>
      </c>
      <c r="DH7" s="39">
        <v>47.39</v>
      </c>
      <c r="DI7" s="39">
        <v>47.8</v>
      </c>
      <c r="DJ7" s="39">
        <v>47.82</v>
      </c>
      <c r="DK7" s="39">
        <v>49.17</v>
      </c>
      <c r="DL7" s="39">
        <v>50.28</v>
      </c>
      <c r="DM7" s="39">
        <v>38.69</v>
      </c>
      <c r="DN7" s="39">
        <v>39.65</v>
      </c>
      <c r="DO7" s="39">
        <v>45.25</v>
      </c>
      <c r="DP7" s="39">
        <v>46.27</v>
      </c>
      <c r="DQ7" s="39">
        <v>46.88</v>
      </c>
      <c r="DR7" s="39">
        <v>47.91</v>
      </c>
      <c r="DS7" s="39">
        <v>10.24</v>
      </c>
      <c r="DT7" s="39">
        <v>8.93</v>
      </c>
      <c r="DU7" s="39">
        <v>11.1</v>
      </c>
      <c r="DV7" s="39">
        <v>10.86</v>
      </c>
      <c r="DW7" s="39">
        <v>12.04</v>
      </c>
      <c r="DX7" s="39">
        <v>8.4</v>
      </c>
      <c r="DY7" s="39">
        <v>9.7100000000000009</v>
      </c>
      <c r="DZ7" s="39">
        <v>10.71</v>
      </c>
      <c r="EA7" s="39">
        <v>10.93</v>
      </c>
      <c r="EB7" s="39">
        <v>13.39</v>
      </c>
      <c r="EC7" s="39">
        <v>15</v>
      </c>
      <c r="ED7" s="39">
        <v>1.69</v>
      </c>
      <c r="EE7" s="39">
        <v>1.79</v>
      </c>
      <c r="EF7" s="39">
        <v>1.81</v>
      </c>
      <c r="EG7" s="39">
        <v>1.36</v>
      </c>
      <c r="EH7" s="39">
        <v>1.35</v>
      </c>
      <c r="EI7" s="39">
        <v>0.78</v>
      </c>
      <c r="EJ7" s="39">
        <v>0.83</v>
      </c>
      <c r="EK7" s="39">
        <v>0.72</v>
      </c>
      <c r="EL7" s="39">
        <v>0.71</v>
      </c>
      <c r="EM7" s="39">
        <v>0.71</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2018-02-05T10:48:33Z</cp:lastPrinted>
  <dcterms:created xsi:type="dcterms:W3CDTF">2017-12-25T01:30:11Z</dcterms:created>
  <dcterms:modified xsi:type="dcterms:W3CDTF">2018-02-27T09:30:24Z</dcterms:modified>
  <cp:category/>
</cp:coreProperties>
</file>