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73\rizai\H29 データ\H29 田村\02 公営企業（決算統計）\経営比較分析表\05 平成28年度決算「経営比較分析表」の分析等について\05 HP掲載\04 公下（48事業）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P10" i="4"/>
  <c r="AT8" i="4"/>
  <c r="W8" i="4"/>
  <c r="C10" i="5" l="1"/>
  <c r="E10" i="5"/>
  <c r="D10" i="5"/>
  <c r="B10" i="5"/>
</calcChain>
</file>

<file path=xl/sharedStrings.xml><?xml version="1.0" encoding="utf-8"?>
<sst xmlns="http://schemas.openxmlformats.org/spreadsheetml/2006/main" count="245" uniqueCount="127">
  <si>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</si>
  <si>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</si>
  <si>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</si>
  <si>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</si>
  <si>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</si>
  <si>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</si>
  <si>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</si>
  <si>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</si>
  <si>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</si>
  <si>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</si>
  <si>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</si>
  <si>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</si>
  <si>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</si>
  <si>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</si>
  <si>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</si>
  <si>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</si>
  <si>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</si>
  <si>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</si>
  <si>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</si>
  <si>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</si>
  <si>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</si>
  <si>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</si>
  <si>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</si>
  <si>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</si>
  <si>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</si>
  <si>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</si>
  <si>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</si>
  <si>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</si>
  <si>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</si>
  <si>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</si>
  <si>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</si>
  <si>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</si>
  <si>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</si>
  <si>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</si>
  <si>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</si>
  <si>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</si>
  <si>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</si>
  <si>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</si>
  <si>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</si>
  <si>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</si>
  <si>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</si>
  <si>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</si>
  <si>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</si>
  <si>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</si>
  <si>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</si>
  <si>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</si>
  <si>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</si>
  <si>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</si>
  <si>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</si>
  <si>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</si>
  <si>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</si>
  <si>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</si>
  <si>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</si>
  <si>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</si>
  <si>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</si>
  <si>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</si>
  <si>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</si>
  <si>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</si>
  <si>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</si>
  <si>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</si>
  <si>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</si>
  <si>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</si>
  <si>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</si>
  <si>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</si>
  <si>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</si>
  <si>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</si>
  <si>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</si>
  <si>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</si>
  <si>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</si>
  <si>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</si>
  <si>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</si>
  <si>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</si>
  <si>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</si>
  <si>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</si>
  <si>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</si>
  <si>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</si>
  <si>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</si>
  <si>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</si>
  <si>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</si>
  <si>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</si>
  <si>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</si>
  <si>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</si>
  <si>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</si>
  <si>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</si>
  <si>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</si>
  <si>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</si>
  <si>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</si>
  <si>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</si>
  <si>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</si>
  <si>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</si>
  <si>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</si>
  <si>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</si>
  <si>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</si>
  <si>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</si>
  <si>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</si>
  <si>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</si>
  <si>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</si>
  <si>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</si>
  <si>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</si>
  <si>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</si>
  <si>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</si>
  <si>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</si>
  <si>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</si>
  <si>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</si>
  <si>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</si>
  <si>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</si>
  <si>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</si>
  <si>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</si>
  <si>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</si>
  <si>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</si>
  <si>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</si>
  <si>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愛知県　江南市</t>
  </si>
  <si>
    <t>法非適用</t>
  </si>
  <si>
    <t>下水道事業</t>
  </si>
  <si>
    <t>公共下水道</t>
  </si>
  <si>
    <t>Bc2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</si>
  <si>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</si>
  <si>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</si>
  <si>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</si>
  <si>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</si>
  <si>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</si>
  <si>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</si>
  <si>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</si>
  <si>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</si>
  <si>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当市は、平成6年から下水道建設へ着手しており、施設自体は比較的新しい状態のため、現在老朽化による改修等は行っていない。
　しかし、将来の更新を見据え、長寿命化を行い、適切な維持管理に努めていく必要がある。</t>
    <rPh sb="1" eb="3">
      <t>トウシ</t>
    </rPh>
    <rPh sb="5" eb="7">
      <t>ヘイセイ</t>
    </rPh>
    <rPh sb="8" eb="9">
      <t>ネン</t>
    </rPh>
    <rPh sb="11" eb="13">
      <t>ゲスイ</t>
    </rPh>
    <rPh sb="13" eb="14">
      <t>ドウ</t>
    </rPh>
    <rPh sb="14" eb="16">
      <t>ケンセツ</t>
    </rPh>
    <rPh sb="17" eb="19">
      <t>チャクシュ</t>
    </rPh>
    <rPh sb="24" eb="26">
      <t>シセツ</t>
    </rPh>
    <rPh sb="66" eb="68">
      <t>ショウライ</t>
    </rPh>
    <rPh sb="69" eb="71">
      <t>コウシン</t>
    </rPh>
    <rPh sb="72" eb="74">
      <t>ミス</t>
    </rPh>
    <rPh sb="97" eb="99">
      <t>ヒツヨウ</t>
    </rPh>
    <phoneticPr fontId="4"/>
  </si>
  <si>
    <t>　分流式下水道繰出基準額の算出方法が変更された影響で、①収益的収支比率は、平成27年度以降改善しているが依然として100%を下回っている状況である。⑤経費回収率についても、類似団体の平均を下回っており、一般会計からの繰入金に依存している状況であるため、今後も整備コスト縮減に努め、起債借入額を減らす取り組みを続けていく必要がある。
　⑧水洗化率について、平均値が急激に上昇しているが、これは単年度ごとの整備区域を拡大しているため、処理区域内人口も増加し、平成28年度より類似団体区分が変わったことによるものである。
　今後も、使用料の収入を増やすために、啓発活動を通し、住民への周知を徹底し、未接続世帯へは訪問等で接続を促していく。
　</t>
    <rPh sb="18" eb="20">
      <t>ヘンコウ</t>
    </rPh>
    <rPh sb="23" eb="25">
      <t>エイキョウ</t>
    </rPh>
    <rPh sb="37" eb="39">
      <t>ヘイセイ</t>
    </rPh>
    <rPh sb="41" eb="42">
      <t>ネン</t>
    </rPh>
    <rPh sb="42" eb="43">
      <t>ド</t>
    </rPh>
    <rPh sb="43" eb="45">
      <t>イコウ</t>
    </rPh>
    <rPh sb="45" eb="47">
      <t>カイゼン</t>
    </rPh>
    <rPh sb="52" eb="54">
      <t>イゼン</t>
    </rPh>
    <rPh sb="62" eb="64">
      <t>シタマワ</t>
    </rPh>
    <rPh sb="68" eb="70">
      <t>ジョウキョウ</t>
    </rPh>
    <rPh sb="75" eb="77">
      <t>ケイヒ</t>
    </rPh>
    <rPh sb="77" eb="79">
      <t>カイシュウ</t>
    </rPh>
    <rPh sb="79" eb="80">
      <t>リツ</t>
    </rPh>
    <rPh sb="86" eb="88">
      <t>ルイジ</t>
    </rPh>
    <rPh sb="88" eb="90">
      <t>ダンタイ</t>
    </rPh>
    <rPh sb="91" eb="93">
      <t>ヘイキン</t>
    </rPh>
    <rPh sb="94" eb="96">
      <t>シタマワ</t>
    </rPh>
    <rPh sb="101" eb="103">
      <t>イッパン</t>
    </rPh>
    <rPh sb="103" eb="105">
      <t>カイケイ</t>
    </rPh>
    <rPh sb="108" eb="110">
      <t>クリイレ</t>
    </rPh>
    <rPh sb="110" eb="111">
      <t>キン</t>
    </rPh>
    <rPh sb="112" eb="114">
      <t>イゾン</t>
    </rPh>
    <rPh sb="118" eb="120">
      <t>ジョウキョウ</t>
    </rPh>
    <rPh sb="126" eb="128">
      <t>コンゴ</t>
    </rPh>
    <rPh sb="129" eb="131">
      <t>セイビ</t>
    </rPh>
    <rPh sb="134" eb="136">
      <t>シュクゲン</t>
    </rPh>
    <rPh sb="137" eb="138">
      <t>ツト</t>
    </rPh>
    <rPh sb="140" eb="142">
      <t>キサイ</t>
    </rPh>
    <rPh sb="142" eb="144">
      <t>カリイレ</t>
    </rPh>
    <rPh sb="144" eb="145">
      <t>ガク</t>
    </rPh>
    <rPh sb="146" eb="147">
      <t>ヘ</t>
    </rPh>
    <rPh sb="149" eb="150">
      <t>ト</t>
    </rPh>
    <rPh sb="151" eb="152">
      <t>ク</t>
    </rPh>
    <rPh sb="154" eb="155">
      <t>ツヅ</t>
    </rPh>
    <rPh sb="159" eb="161">
      <t>ヒツヨウ</t>
    </rPh>
    <rPh sb="168" eb="171">
      <t>スイセンカ</t>
    </rPh>
    <rPh sb="171" eb="172">
      <t>リツ</t>
    </rPh>
    <rPh sb="177" eb="180">
      <t>ヘイキンチ</t>
    </rPh>
    <rPh sb="181" eb="183">
      <t>キュウゲキ</t>
    </rPh>
    <rPh sb="184" eb="186">
      <t>ジョウショウ</t>
    </rPh>
    <rPh sb="195" eb="198">
      <t>タンネンド</t>
    </rPh>
    <rPh sb="201" eb="203">
      <t>セイビ</t>
    </rPh>
    <rPh sb="203" eb="205">
      <t>クイキ</t>
    </rPh>
    <rPh sb="206" eb="208">
      <t>カクダイ</t>
    </rPh>
    <rPh sb="215" eb="217">
      <t>ショリ</t>
    </rPh>
    <rPh sb="217" eb="220">
      <t>クイキナイ</t>
    </rPh>
    <rPh sb="220" eb="222">
      <t>ジンコウ</t>
    </rPh>
    <rPh sb="223" eb="225">
      <t>ゾウカ</t>
    </rPh>
    <rPh sb="227" eb="229">
      <t>ヘイセイ</t>
    </rPh>
    <rPh sb="231" eb="232">
      <t>ネン</t>
    </rPh>
    <rPh sb="232" eb="233">
      <t>ド</t>
    </rPh>
    <rPh sb="235" eb="237">
      <t>ルイジ</t>
    </rPh>
    <rPh sb="237" eb="239">
      <t>ダンタイ</t>
    </rPh>
    <rPh sb="239" eb="241">
      <t>クブン</t>
    </rPh>
    <rPh sb="259" eb="261">
      <t>コンゴ</t>
    </rPh>
    <rPh sb="263" eb="266">
      <t>シヨウリョウ</t>
    </rPh>
    <rPh sb="267" eb="269">
      <t>シュウニュウ</t>
    </rPh>
    <rPh sb="270" eb="271">
      <t>フ</t>
    </rPh>
    <rPh sb="282" eb="283">
      <t>トオ</t>
    </rPh>
    <rPh sb="296" eb="299">
      <t>ミセツゾク</t>
    </rPh>
    <rPh sb="299" eb="301">
      <t>セタイ</t>
    </rPh>
    <rPh sb="305" eb="306">
      <t>トウ</t>
    </rPh>
    <rPh sb="307" eb="309">
      <t>セツゾク</t>
    </rPh>
    <rPh sb="310" eb="311">
      <t>ウナガ</t>
    </rPh>
    <phoneticPr fontId="5"/>
  </si>
  <si>
    <t xml:space="preserve">　現在は未普及解消のために、投資を行っている段階であり、今後も同じ状況が続く見込である。
　平成32年度に予定している地方公営企業法の適用により、経営状況をより明確に分析し、近隣自治体との調整を図りながらの下水道使用料の改定や、適正な管きょの整備・維持管理を検討していく。それらを考慮し、平成32年度までに経営戦略の策定をする予定をしている。
</t>
    <rPh sb="1" eb="3">
      <t>ゲンザイ</t>
    </rPh>
    <rPh sb="4" eb="7">
      <t>ミフキュウ</t>
    </rPh>
    <rPh sb="7" eb="9">
      <t>カイショウ</t>
    </rPh>
    <rPh sb="14" eb="16">
      <t>トウシ</t>
    </rPh>
    <rPh sb="17" eb="18">
      <t>オコナ</t>
    </rPh>
    <rPh sb="22" eb="24">
      <t>ダンカイ</t>
    </rPh>
    <rPh sb="28" eb="30">
      <t>コンゴ</t>
    </rPh>
    <rPh sb="31" eb="32">
      <t>オナ</t>
    </rPh>
    <rPh sb="33" eb="35">
      <t>ジョウキョウ</t>
    </rPh>
    <rPh sb="36" eb="37">
      <t>ツヅ</t>
    </rPh>
    <rPh sb="38" eb="40">
      <t>ミコミ</t>
    </rPh>
    <rPh sb="46" eb="48">
      <t>ヘイセイ</t>
    </rPh>
    <rPh sb="50" eb="52">
      <t>ネンド</t>
    </rPh>
    <rPh sb="53" eb="55">
      <t>ヨテイ</t>
    </rPh>
    <rPh sb="59" eb="61">
      <t>チホウ</t>
    </rPh>
    <rPh sb="61" eb="63">
      <t>コウエイ</t>
    </rPh>
    <rPh sb="63" eb="65">
      <t>キギョウ</t>
    </rPh>
    <rPh sb="67" eb="69">
      <t>テキヨウ</t>
    </rPh>
    <rPh sb="73" eb="75">
      <t>ケイエイ</t>
    </rPh>
    <rPh sb="75" eb="77">
      <t>ジョウキョウ</t>
    </rPh>
    <rPh sb="80" eb="82">
      <t>メイカク</t>
    </rPh>
    <rPh sb="83" eb="85">
      <t>ブンセキ</t>
    </rPh>
    <rPh sb="87" eb="89">
      <t>キンリン</t>
    </rPh>
    <rPh sb="89" eb="92">
      <t>ジチタイ</t>
    </rPh>
    <rPh sb="94" eb="96">
      <t>チョウセイ</t>
    </rPh>
    <rPh sb="97" eb="98">
      <t>ハカ</t>
    </rPh>
    <rPh sb="103" eb="106">
      <t>ゲスイドウ</t>
    </rPh>
    <rPh sb="106" eb="108">
      <t>シヨウ</t>
    </rPh>
    <rPh sb="108" eb="109">
      <t>リョウ</t>
    </rPh>
    <rPh sb="110" eb="112">
      <t>カイテイ</t>
    </rPh>
    <rPh sb="114" eb="116">
      <t>テキセイ</t>
    </rPh>
    <rPh sb="117" eb="118">
      <t>カン</t>
    </rPh>
    <rPh sb="121" eb="123">
      <t>セイビ</t>
    </rPh>
    <rPh sb="124" eb="126">
      <t>イジ</t>
    </rPh>
    <rPh sb="126" eb="128">
      <t>カンリ</t>
    </rPh>
    <rPh sb="129" eb="131">
      <t>ケントウ</t>
    </rPh>
    <rPh sb="140" eb="142">
      <t>コウリョ</t>
    </rPh>
    <rPh sb="144" eb="146">
      <t>ヘイセイ</t>
    </rPh>
    <rPh sb="148" eb="150">
      <t>ネンド</t>
    </rPh>
    <rPh sb="153" eb="155">
      <t>ケイエイ</t>
    </rPh>
    <rPh sb="155" eb="157">
      <t>センリャク</t>
    </rPh>
    <rPh sb="158" eb="160">
      <t>サクテイ</t>
    </rPh>
    <rPh sb="163" eb="165">
      <t>ヨテイ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</si>
</sst>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_);[Red]\(&quot;¥&quot;#,##0\)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B-4D3F-BC05-73E4C49F0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80848"/>
        <c:axId val="406682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0.28999999999999998</c:v>
                </c:pt>
                <c:pt idx="1">
                  <c:v>0.74</c:v>
                </c:pt>
                <c:pt idx="2">
                  <c:v>0.57999999999999996</c:v>
                </c:pt>
                <c:pt idx="3">
                  <c:v>0.01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FB-4D3F-BC05-73E4C49F0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80848"/>
        <c:axId val="406682808"/>
      </c:lineChart>
      <c:dateAx>
        <c:axId val="40668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682808"/>
        <c:crosses val="autoZero"/>
        <c:auto val="1"/>
        <c:lblOffset val="100"/>
        <c:baseTimeUnit val="years"/>
      </c:dateAx>
      <c:valAx>
        <c:axId val="406682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668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5-443A-AA7E-45F1EEE90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763112"/>
        <c:axId val="29910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45.25</c:v>
                </c:pt>
                <c:pt idx="1">
                  <c:v>37.36</c:v>
                </c:pt>
                <c:pt idx="2">
                  <c:v>42.07</c:v>
                </c:pt>
                <c:pt idx="3">
                  <c:v>37.950000000000003</c:v>
                </c:pt>
                <c:pt idx="4">
                  <c:v>58.04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5-443A-AA7E-45F1EEE90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63112"/>
        <c:axId val="299108624"/>
      </c:lineChart>
      <c:dateAx>
        <c:axId val="25476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108624"/>
        <c:crosses val="autoZero"/>
        <c:auto val="1"/>
        <c:lblOffset val="100"/>
        <c:baseTimeUnit val="years"/>
      </c:dateAx>
      <c:valAx>
        <c:axId val="29910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763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74.040000000000006</c:v>
                </c:pt>
                <c:pt idx="1">
                  <c:v>73.489999999999995</c:v>
                </c:pt>
                <c:pt idx="2">
                  <c:v>71.400000000000006</c:v>
                </c:pt>
                <c:pt idx="3">
                  <c:v>71.34</c:v>
                </c:pt>
                <c:pt idx="4">
                  <c:v>69.56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A-4DF7-A4FC-EF126521E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109800"/>
        <c:axId val="29294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68.540000000000006</c:v>
                </c:pt>
                <c:pt idx="1">
                  <c:v>61.85</c:v>
                </c:pt>
                <c:pt idx="2">
                  <c:v>63.92</c:v>
                </c:pt>
                <c:pt idx="3">
                  <c:v>63.25</c:v>
                </c:pt>
                <c:pt idx="4">
                  <c:v>92.56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A-4DF7-A4FC-EF126521E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109800"/>
        <c:axId val="292943352"/>
      </c:lineChart>
      <c:dateAx>
        <c:axId val="299109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943352"/>
        <c:crosses val="autoZero"/>
        <c:auto val="1"/>
        <c:lblOffset val="100"/>
        <c:baseTimeUnit val="years"/>
      </c:dateAx>
      <c:valAx>
        <c:axId val="29294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109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73.099999999999994</c:v>
                </c:pt>
                <c:pt idx="1">
                  <c:v>72.05</c:v>
                </c:pt>
                <c:pt idx="2">
                  <c:v>72.34</c:v>
                </c:pt>
                <c:pt idx="3">
                  <c:v>98.18</c:v>
                </c:pt>
                <c:pt idx="4">
                  <c:v>95.07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5-42A5-BB2B-67FCAA28B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37352"/>
        <c:axId val="396540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5-42A5-BB2B-67FCAA28B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537352"/>
        <c:axId val="396540488"/>
      </c:lineChart>
      <c:dateAx>
        <c:axId val="396537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6540488"/>
        <c:crosses val="autoZero"/>
        <c:auto val="1"/>
        <c:lblOffset val="100"/>
        <c:baseTimeUnit val="years"/>
      </c:dateAx>
      <c:valAx>
        <c:axId val="396540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6537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D-4A4C-BA27-68F227268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284168"/>
        <c:axId val="40228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D-4A4C-BA27-68F227268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284168"/>
        <c:axId val="402283776"/>
      </c:lineChart>
      <c:dateAx>
        <c:axId val="402284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283776"/>
        <c:crosses val="autoZero"/>
        <c:auto val="1"/>
        <c:lblOffset val="100"/>
        <c:baseTimeUnit val="years"/>
      </c:dateAx>
      <c:valAx>
        <c:axId val="40228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284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7-438F-80ED-E72EFBEE9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282600"/>
        <c:axId val="299451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7-438F-80ED-E72EFBEE9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282600"/>
        <c:axId val="299451400"/>
      </c:lineChart>
      <c:dateAx>
        <c:axId val="402282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451400"/>
        <c:crosses val="autoZero"/>
        <c:auto val="1"/>
        <c:lblOffset val="100"/>
        <c:baseTimeUnit val="years"/>
      </c:dateAx>
      <c:valAx>
        <c:axId val="299451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282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8-4406-9B93-673D7A08F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415232"/>
        <c:axId val="49507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8-4406-9B93-673D7A08F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15232"/>
        <c:axId val="49507112"/>
      </c:lineChart>
      <c:dateAx>
        <c:axId val="25641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507112"/>
        <c:crosses val="autoZero"/>
        <c:auto val="1"/>
        <c:lblOffset val="100"/>
        <c:baseTimeUnit val="years"/>
      </c:dateAx>
      <c:valAx>
        <c:axId val="49507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641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F-46B0-AA07-DEED156EE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770312"/>
        <c:axId val="39777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7F-46B0-AA07-DEED156EE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770312"/>
        <c:axId val="397770704"/>
      </c:lineChart>
      <c:dateAx>
        <c:axId val="397770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770704"/>
        <c:crosses val="autoZero"/>
        <c:auto val="1"/>
        <c:lblOffset val="100"/>
        <c:baseTimeUnit val="years"/>
      </c:dateAx>
      <c:valAx>
        <c:axId val="39777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7770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2602.85</c:v>
                </c:pt>
                <c:pt idx="1">
                  <c:v>2493.73</c:v>
                </c:pt>
                <c:pt idx="2">
                  <c:v>2417.37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4-46EA-9876-9766241D5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771880"/>
        <c:axId val="39777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1707.82</c:v>
                </c:pt>
                <c:pt idx="1">
                  <c:v>1853.46</c:v>
                </c:pt>
                <c:pt idx="2">
                  <c:v>1847.13</c:v>
                </c:pt>
                <c:pt idx="3">
                  <c:v>1862.51</c:v>
                </c:pt>
                <c:pt idx="4">
                  <c:v>991.69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4-46EA-9876-9766241D5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771880"/>
        <c:axId val="397772272"/>
      </c:lineChart>
      <c:dateAx>
        <c:axId val="397771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772272"/>
        <c:crosses val="autoZero"/>
        <c:auto val="1"/>
        <c:lblOffset val="100"/>
        <c:baseTimeUnit val="years"/>
      </c:dateAx>
      <c:valAx>
        <c:axId val="39777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7771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33.94</c:v>
                </c:pt>
                <c:pt idx="1">
                  <c:v>34.42</c:v>
                </c:pt>
                <c:pt idx="2">
                  <c:v>33.93</c:v>
                </c:pt>
                <c:pt idx="3">
                  <c:v>76.069999999999993</c:v>
                </c:pt>
                <c:pt idx="4">
                  <c:v>81.45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9-46C9-8BCC-F5310198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773448"/>
        <c:axId val="39777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48.1</c:v>
                </c:pt>
                <c:pt idx="1">
                  <c:v>45.22</c:v>
                </c:pt>
                <c:pt idx="2">
                  <c:v>42.22</c:v>
                </c:pt>
                <c:pt idx="3">
                  <c:v>53.03</c:v>
                </c:pt>
                <c:pt idx="4">
                  <c:v>84.53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9-46C9-8BCC-F5310198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773448"/>
        <c:axId val="397773840"/>
      </c:lineChart>
      <c:dateAx>
        <c:axId val="397773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773840"/>
        <c:crosses val="autoZero"/>
        <c:auto val="1"/>
        <c:lblOffset val="100"/>
        <c:baseTimeUnit val="years"/>
      </c:dateAx>
      <c:valAx>
        <c:axId val="39777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7773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349.78</c:v>
                </c:pt>
                <c:pt idx="1">
                  <c:v>344.48</c:v>
                </c:pt>
                <c:pt idx="2">
                  <c:v>353.87</c:v>
                </c:pt>
                <c:pt idx="3">
                  <c:v>160.13999999999999</c:v>
                </c:pt>
                <c:pt idx="4">
                  <c:v>148.4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9-447D-8B2C-DF79D6CE0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107056"/>
        <c:axId val="299107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275.68</c:v>
                </c:pt>
                <c:pt idx="1">
                  <c:v>290.39999999999998</c:v>
                </c:pt>
                <c:pt idx="2">
                  <c:v>300.07</c:v>
                </c:pt>
                <c:pt idx="3">
                  <c:v>250.86</c:v>
                </c:pt>
                <c:pt idx="4">
                  <c:v>154.69999999999999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9-447D-8B2C-DF79D6CE0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107056"/>
        <c:axId val="299107448"/>
      </c:lineChart>
      <c:dateAx>
        <c:axId val="29910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107448"/>
        <c:crosses val="autoZero"/>
        <c:auto val="1"/>
        <c:lblOffset val="100"/>
        <c:baseTimeUnit val="years"/>
      </c:dateAx>
      <c:valAx>
        <c:axId val="299107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10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愛知県　江南市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Bc2</v>
      </c>
      <c r="X8" s="48"/>
      <c r="Y8" s="48"/>
      <c r="Z8" s="48"/>
      <c r="AA8" s="48"/>
      <c r="AB8" s="48"/>
      <c r="AC8" s="48"/>
      <c r="AD8" s="49" t="s">
        <v>123</v>
      </c>
      <c r="AE8" s="49"/>
      <c r="AF8" s="49"/>
      <c r="AG8" s="49"/>
      <c r="AH8" s="49"/>
      <c r="AI8" s="49"/>
      <c r="AJ8" s="49"/>
      <c r="AK8" s="4"/>
      <c r="AL8" s="50">
        <f>データ!S6</f>
        <v>101058</v>
      </c>
      <c r="AM8" s="50"/>
      <c r="AN8" s="50"/>
      <c r="AO8" s="50"/>
      <c r="AP8" s="50"/>
      <c r="AQ8" s="50"/>
      <c r="AR8" s="50"/>
      <c r="AS8" s="50"/>
      <c r="AT8" s="45">
        <f>データ!T6</f>
        <v>30.2</v>
      </c>
      <c r="AU8" s="45"/>
      <c r="AV8" s="45"/>
      <c r="AW8" s="45"/>
      <c r="AX8" s="45"/>
      <c r="AY8" s="45"/>
      <c r="AZ8" s="45"/>
      <c r="BA8" s="45"/>
      <c r="BB8" s="45">
        <f>データ!U6</f>
        <v>3346.29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32.07</v>
      </c>
      <c r="Q10" s="45"/>
      <c r="R10" s="45"/>
      <c r="S10" s="45"/>
      <c r="T10" s="45"/>
      <c r="U10" s="45"/>
      <c r="V10" s="45"/>
      <c r="W10" s="45">
        <f>データ!Q6</f>
        <v>94.48</v>
      </c>
      <c r="X10" s="45"/>
      <c r="Y10" s="45"/>
      <c r="Z10" s="45"/>
      <c r="AA10" s="45"/>
      <c r="AB10" s="45"/>
      <c r="AC10" s="45"/>
      <c r="AD10" s="50">
        <f>データ!R6</f>
        <v>1944</v>
      </c>
      <c r="AE10" s="50"/>
      <c r="AF10" s="50"/>
      <c r="AG10" s="50"/>
      <c r="AH10" s="50"/>
      <c r="AI10" s="50"/>
      <c r="AJ10" s="50"/>
      <c r="AK10" s="2"/>
      <c r="AL10" s="50">
        <f>データ!V6</f>
        <v>32360</v>
      </c>
      <c r="AM10" s="50"/>
      <c r="AN10" s="50"/>
      <c r="AO10" s="50"/>
      <c r="AP10" s="50"/>
      <c r="AQ10" s="50"/>
      <c r="AR10" s="50"/>
      <c r="AS10" s="50"/>
      <c r="AT10" s="45">
        <f>データ!W6</f>
        <v>4.96</v>
      </c>
      <c r="AU10" s="45"/>
      <c r="AV10" s="45"/>
      <c r="AW10" s="45"/>
      <c r="AX10" s="45"/>
      <c r="AY10" s="45"/>
      <c r="AZ10" s="45"/>
      <c r="BA10" s="45"/>
      <c r="BB10" s="45">
        <f>データ!X6</f>
        <v>6524.19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125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6" t="s">
        <v>124</v>
      </c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8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6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8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6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8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6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8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6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8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6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8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6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8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6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8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6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8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76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8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76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8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6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8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6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8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76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8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76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8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6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8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6" t="s">
        <v>126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57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58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59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60</v>
      </c>
      <c r="B3" s="29" t="s">
        <v>61</v>
      </c>
      <c r="C3" s="29" t="s">
        <v>62</v>
      </c>
      <c r="D3" s="29" t="s">
        <v>63</v>
      </c>
      <c r="E3" s="29" t="s">
        <v>64</v>
      </c>
      <c r="F3" s="29" t="s">
        <v>65</v>
      </c>
      <c r="G3" s="29" t="s">
        <v>66</v>
      </c>
      <c r="H3" s="83" t="s">
        <v>67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68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69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70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71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72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73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74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75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76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77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78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79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80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81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82</v>
      </c>
      <c r="B5" s="31"/>
      <c r="C5" s="31"/>
      <c r="D5" s="31"/>
      <c r="E5" s="31"/>
      <c r="F5" s="31"/>
      <c r="G5" s="31"/>
      <c r="H5" s="32" t="s">
        <v>83</v>
      </c>
      <c r="I5" s="32" t="s">
        <v>84</v>
      </c>
      <c r="J5" s="32" t="s">
        <v>85</v>
      </c>
      <c r="K5" s="32" t="s">
        <v>86</v>
      </c>
      <c r="L5" s="32" t="s">
        <v>87</v>
      </c>
      <c r="M5" s="32" t="s">
        <v>5</v>
      </c>
      <c r="N5" s="32" t="s">
        <v>88</v>
      </c>
      <c r="O5" s="32" t="s">
        <v>89</v>
      </c>
      <c r="P5" s="32" t="s">
        <v>90</v>
      </c>
      <c r="Q5" s="32" t="s">
        <v>91</v>
      </c>
      <c r="R5" s="32" t="s">
        <v>92</v>
      </c>
      <c r="S5" s="32" t="s">
        <v>93</v>
      </c>
      <c r="T5" s="32" t="s">
        <v>94</v>
      </c>
      <c r="U5" s="32" t="s">
        <v>95</v>
      </c>
      <c r="V5" s="32" t="s">
        <v>96</v>
      </c>
      <c r="W5" s="32" t="s">
        <v>97</v>
      </c>
      <c r="X5" s="32" t="s">
        <v>98</v>
      </c>
      <c r="Y5" s="32" t="s">
        <v>99</v>
      </c>
      <c r="Z5" s="32" t="s">
        <v>100</v>
      </c>
      <c r="AA5" s="32" t="s">
        <v>101</v>
      </c>
      <c r="AB5" s="32" t="s">
        <v>102</v>
      </c>
      <c r="AC5" s="32" t="s">
        <v>103</v>
      </c>
      <c r="AD5" s="32" t="s">
        <v>104</v>
      </c>
      <c r="AE5" s="32" t="s">
        <v>105</v>
      </c>
      <c r="AF5" s="32" t="s">
        <v>106</v>
      </c>
      <c r="AG5" s="32" t="s">
        <v>107</v>
      </c>
      <c r="AH5" s="32" t="s">
        <v>108</v>
      </c>
      <c r="AI5" s="32" t="s">
        <v>43</v>
      </c>
      <c r="AJ5" s="32" t="s">
        <v>99</v>
      </c>
      <c r="AK5" s="32" t="s">
        <v>100</v>
      </c>
      <c r="AL5" s="32" t="s">
        <v>101</v>
      </c>
      <c r="AM5" s="32" t="s">
        <v>102</v>
      </c>
      <c r="AN5" s="32" t="s">
        <v>103</v>
      </c>
      <c r="AO5" s="32" t="s">
        <v>104</v>
      </c>
      <c r="AP5" s="32" t="s">
        <v>105</v>
      </c>
      <c r="AQ5" s="32" t="s">
        <v>106</v>
      </c>
      <c r="AR5" s="32" t="s">
        <v>107</v>
      </c>
      <c r="AS5" s="32" t="s">
        <v>108</v>
      </c>
      <c r="AT5" s="32" t="s">
        <v>109</v>
      </c>
      <c r="AU5" s="32" t="s">
        <v>99</v>
      </c>
      <c r="AV5" s="32" t="s">
        <v>100</v>
      </c>
      <c r="AW5" s="32" t="s">
        <v>101</v>
      </c>
      <c r="AX5" s="32" t="s">
        <v>102</v>
      </c>
      <c r="AY5" s="32" t="s">
        <v>103</v>
      </c>
      <c r="AZ5" s="32" t="s">
        <v>104</v>
      </c>
      <c r="BA5" s="32" t="s">
        <v>105</v>
      </c>
      <c r="BB5" s="32" t="s">
        <v>106</v>
      </c>
      <c r="BC5" s="32" t="s">
        <v>107</v>
      </c>
      <c r="BD5" s="32" t="s">
        <v>108</v>
      </c>
      <c r="BE5" s="32" t="s">
        <v>109</v>
      </c>
      <c r="BF5" s="32" t="s">
        <v>99</v>
      </c>
      <c r="BG5" s="32" t="s">
        <v>100</v>
      </c>
      <c r="BH5" s="32" t="s">
        <v>101</v>
      </c>
      <c r="BI5" s="32" t="s">
        <v>102</v>
      </c>
      <c r="BJ5" s="32" t="s">
        <v>103</v>
      </c>
      <c r="BK5" s="32" t="s">
        <v>104</v>
      </c>
      <c r="BL5" s="32" t="s">
        <v>105</v>
      </c>
      <c r="BM5" s="32" t="s">
        <v>106</v>
      </c>
      <c r="BN5" s="32" t="s">
        <v>107</v>
      </c>
      <c r="BO5" s="32" t="s">
        <v>108</v>
      </c>
      <c r="BP5" s="32" t="s">
        <v>109</v>
      </c>
      <c r="BQ5" s="32" t="s">
        <v>99</v>
      </c>
      <c r="BR5" s="32" t="s">
        <v>100</v>
      </c>
      <c r="BS5" s="32" t="s">
        <v>101</v>
      </c>
      <c r="BT5" s="32" t="s">
        <v>102</v>
      </c>
      <c r="BU5" s="32" t="s">
        <v>103</v>
      </c>
      <c r="BV5" s="32" t="s">
        <v>104</v>
      </c>
      <c r="BW5" s="32" t="s">
        <v>105</v>
      </c>
      <c r="BX5" s="32" t="s">
        <v>106</v>
      </c>
      <c r="BY5" s="32" t="s">
        <v>107</v>
      </c>
      <c r="BZ5" s="32" t="s">
        <v>108</v>
      </c>
      <c r="CA5" s="32" t="s">
        <v>109</v>
      </c>
      <c r="CB5" s="32" t="s">
        <v>99</v>
      </c>
      <c r="CC5" s="32" t="s">
        <v>100</v>
      </c>
      <c r="CD5" s="32" t="s">
        <v>101</v>
      </c>
      <c r="CE5" s="32" t="s">
        <v>102</v>
      </c>
      <c r="CF5" s="32" t="s">
        <v>103</v>
      </c>
      <c r="CG5" s="32" t="s">
        <v>104</v>
      </c>
      <c r="CH5" s="32" t="s">
        <v>105</v>
      </c>
      <c r="CI5" s="32" t="s">
        <v>106</v>
      </c>
      <c r="CJ5" s="32" t="s">
        <v>107</v>
      </c>
      <c r="CK5" s="32" t="s">
        <v>108</v>
      </c>
      <c r="CL5" s="32" t="s">
        <v>109</v>
      </c>
      <c r="CM5" s="32" t="s">
        <v>99</v>
      </c>
      <c r="CN5" s="32" t="s">
        <v>100</v>
      </c>
      <c r="CO5" s="32" t="s">
        <v>101</v>
      </c>
      <c r="CP5" s="32" t="s">
        <v>102</v>
      </c>
      <c r="CQ5" s="32" t="s">
        <v>103</v>
      </c>
      <c r="CR5" s="32" t="s">
        <v>104</v>
      </c>
      <c r="CS5" s="32" t="s">
        <v>105</v>
      </c>
      <c r="CT5" s="32" t="s">
        <v>106</v>
      </c>
      <c r="CU5" s="32" t="s">
        <v>107</v>
      </c>
      <c r="CV5" s="32" t="s">
        <v>108</v>
      </c>
      <c r="CW5" s="32" t="s">
        <v>109</v>
      </c>
      <c r="CX5" s="32" t="s">
        <v>99</v>
      </c>
      <c r="CY5" s="32" t="s">
        <v>100</v>
      </c>
      <c r="CZ5" s="32" t="s">
        <v>101</v>
      </c>
      <c r="DA5" s="32" t="s">
        <v>102</v>
      </c>
      <c r="DB5" s="32" t="s">
        <v>103</v>
      </c>
      <c r="DC5" s="32" t="s">
        <v>104</v>
      </c>
      <c r="DD5" s="32" t="s">
        <v>105</v>
      </c>
      <c r="DE5" s="32" t="s">
        <v>106</v>
      </c>
      <c r="DF5" s="32" t="s">
        <v>107</v>
      </c>
      <c r="DG5" s="32" t="s">
        <v>108</v>
      </c>
      <c r="DH5" s="32" t="s">
        <v>109</v>
      </c>
      <c r="DI5" s="32" t="s">
        <v>99</v>
      </c>
      <c r="DJ5" s="32" t="s">
        <v>100</v>
      </c>
      <c r="DK5" s="32" t="s">
        <v>101</v>
      </c>
      <c r="DL5" s="32" t="s">
        <v>102</v>
      </c>
      <c r="DM5" s="32" t="s">
        <v>103</v>
      </c>
      <c r="DN5" s="32" t="s">
        <v>104</v>
      </c>
      <c r="DO5" s="32" t="s">
        <v>105</v>
      </c>
      <c r="DP5" s="32" t="s">
        <v>106</v>
      </c>
      <c r="DQ5" s="32" t="s">
        <v>107</v>
      </c>
      <c r="DR5" s="32" t="s">
        <v>108</v>
      </c>
      <c r="DS5" s="32" t="s">
        <v>109</v>
      </c>
      <c r="DT5" s="32" t="s">
        <v>99</v>
      </c>
      <c r="DU5" s="32" t="s">
        <v>100</v>
      </c>
      <c r="DV5" s="32" t="s">
        <v>101</v>
      </c>
      <c r="DW5" s="32" t="s">
        <v>102</v>
      </c>
      <c r="DX5" s="32" t="s">
        <v>103</v>
      </c>
      <c r="DY5" s="32" t="s">
        <v>104</v>
      </c>
      <c r="DZ5" s="32" t="s">
        <v>105</v>
      </c>
      <c r="EA5" s="32" t="s">
        <v>106</v>
      </c>
      <c r="EB5" s="32" t="s">
        <v>107</v>
      </c>
      <c r="EC5" s="32" t="s">
        <v>108</v>
      </c>
      <c r="ED5" s="32" t="s">
        <v>109</v>
      </c>
      <c r="EE5" s="32" t="s">
        <v>99</v>
      </c>
      <c r="EF5" s="32" t="s">
        <v>100</v>
      </c>
      <c r="EG5" s="32" t="s">
        <v>101</v>
      </c>
      <c r="EH5" s="32" t="s">
        <v>102</v>
      </c>
      <c r="EI5" s="32" t="s">
        <v>103</v>
      </c>
      <c r="EJ5" s="32" t="s">
        <v>104</v>
      </c>
      <c r="EK5" s="32" t="s">
        <v>105</v>
      </c>
      <c r="EL5" s="32" t="s">
        <v>106</v>
      </c>
      <c r="EM5" s="32" t="s">
        <v>107</v>
      </c>
      <c r="EN5" s="32" t="s">
        <v>108</v>
      </c>
      <c r="EO5" s="32" t="s">
        <v>109</v>
      </c>
    </row>
    <row r="6" spans="1:145" s="36" customFormat="1" x14ac:dyDescent="0.15">
      <c r="A6" s="28" t="s">
        <v>110</v>
      </c>
      <c r="B6" s="33">
        <f>B7</f>
        <v>2016</v>
      </c>
      <c r="C6" s="33">
        <f t="shared" ref="C6:X6" si="3">C7</f>
        <v>232173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愛知県　江南市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Bc2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32.07</v>
      </c>
      <c r="Q6" s="34">
        <f t="shared" si="3"/>
        <v>94.48</v>
      </c>
      <c r="R6" s="34">
        <f t="shared" si="3"/>
        <v>1944</v>
      </c>
      <c r="S6" s="34">
        <f t="shared" si="3"/>
        <v>101058</v>
      </c>
      <c r="T6" s="34">
        <f t="shared" si="3"/>
        <v>30.2</v>
      </c>
      <c r="U6" s="34">
        <f t="shared" si="3"/>
        <v>3346.29</v>
      </c>
      <c r="V6" s="34">
        <f t="shared" si="3"/>
        <v>32360</v>
      </c>
      <c r="W6" s="34">
        <f t="shared" si="3"/>
        <v>4.96</v>
      </c>
      <c r="X6" s="34">
        <f t="shared" si="3"/>
        <v>6524.19</v>
      </c>
      <c r="Y6" s="35">
        <f>IF(Y7="",NA(),Y7)</f>
        <v>73.099999999999994</v>
      </c>
      <c r="Z6" s="35">
        <f t="shared" ref="Z6:AH6" si="4">IF(Z7="",NA(),Z7)</f>
        <v>72.05</v>
      </c>
      <c r="AA6" s="35">
        <f t="shared" si="4"/>
        <v>72.34</v>
      </c>
      <c r="AB6" s="35">
        <f t="shared" si="4"/>
        <v>98.18</v>
      </c>
      <c r="AC6" s="35">
        <f t="shared" si="4"/>
        <v>95.07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2602.85</v>
      </c>
      <c r="BG6" s="35">
        <f t="shared" ref="BG6:BO6" si="7">IF(BG7="",NA(),BG7)</f>
        <v>2493.73</v>
      </c>
      <c r="BH6" s="35">
        <f t="shared" si="7"/>
        <v>2417.37</v>
      </c>
      <c r="BI6" s="34">
        <f t="shared" si="7"/>
        <v>0</v>
      </c>
      <c r="BJ6" s="34">
        <f t="shared" si="7"/>
        <v>0</v>
      </c>
      <c r="BK6" s="35">
        <f t="shared" si="7"/>
        <v>1707.82</v>
      </c>
      <c r="BL6" s="35">
        <f t="shared" si="7"/>
        <v>1853.46</v>
      </c>
      <c r="BM6" s="35">
        <f t="shared" si="7"/>
        <v>1847.13</v>
      </c>
      <c r="BN6" s="35">
        <f t="shared" si="7"/>
        <v>1862.51</v>
      </c>
      <c r="BO6" s="35">
        <f t="shared" si="7"/>
        <v>991.69</v>
      </c>
      <c r="BP6" s="34" t="str">
        <f>IF(BP7="","",IF(BP7="-","【-】","【"&amp;SUBSTITUTE(TEXT(BP7,"#,##0.00"),"-","△")&amp;"】"))</f>
        <v>【728.30】</v>
      </c>
      <c r="BQ6" s="35">
        <f>IF(BQ7="",NA(),BQ7)</f>
        <v>33.94</v>
      </c>
      <c r="BR6" s="35">
        <f t="shared" ref="BR6:BZ6" si="8">IF(BR7="",NA(),BR7)</f>
        <v>34.42</v>
      </c>
      <c r="BS6" s="35">
        <f t="shared" si="8"/>
        <v>33.93</v>
      </c>
      <c r="BT6" s="35">
        <f t="shared" si="8"/>
        <v>76.069999999999993</v>
      </c>
      <c r="BU6" s="35">
        <f t="shared" si="8"/>
        <v>81.45</v>
      </c>
      <c r="BV6" s="35">
        <f t="shared" si="8"/>
        <v>48.1</v>
      </c>
      <c r="BW6" s="35">
        <f t="shared" si="8"/>
        <v>45.22</v>
      </c>
      <c r="BX6" s="35">
        <f t="shared" si="8"/>
        <v>42.22</v>
      </c>
      <c r="BY6" s="35">
        <f t="shared" si="8"/>
        <v>53.03</v>
      </c>
      <c r="BZ6" s="35">
        <f t="shared" si="8"/>
        <v>84.53</v>
      </c>
      <c r="CA6" s="34" t="str">
        <f>IF(CA7="","",IF(CA7="-","【-】","【"&amp;SUBSTITUTE(TEXT(CA7,"#,##0.00"),"-","△")&amp;"】"))</f>
        <v>【100.04】</v>
      </c>
      <c r="CB6" s="35">
        <f>IF(CB7="",NA(),CB7)</f>
        <v>349.78</v>
      </c>
      <c r="CC6" s="35">
        <f t="shared" ref="CC6:CK6" si="9">IF(CC7="",NA(),CC7)</f>
        <v>344.48</v>
      </c>
      <c r="CD6" s="35">
        <f t="shared" si="9"/>
        <v>353.87</v>
      </c>
      <c r="CE6" s="35">
        <f t="shared" si="9"/>
        <v>160.13999999999999</v>
      </c>
      <c r="CF6" s="35">
        <f t="shared" si="9"/>
        <v>148.4</v>
      </c>
      <c r="CG6" s="35">
        <f t="shared" si="9"/>
        <v>275.68</v>
      </c>
      <c r="CH6" s="35">
        <f t="shared" si="9"/>
        <v>290.39999999999998</v>
      </c>
      <c r="CI6" s="35">
        <f t="shared" si="9"/>
        <v>300.07</v>
      </c>
      <c r="CJ6" s="35">
        <f t="shared" si="9"/>
        <v>250.86</v>
      </c>
      <c r="CK6" s="35">
        <f t="shared" si="9"/>
        <v>154.69999999999999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45.25</v>
      </c>
      <c r="CS6" s="35">
        <f t="shared" si="10"/>
        <v>37.36</v>
      </c>
      <c r="CT6" s="35">
        <f t="shared" si="10"/>
        <v>42.07</v>
      </c>
      <c r="CU6" s="35">
        <f t="shared" si="10"/>
        <v>37.950000000000003</v>
      </c>
      <c r="CV6" s="35">
        <f t="shared" si="10"/>
        <v>58.04</v>
      </c>
      <c r="CW6" s="34" t="str">
        <f>IF(CW7="","",IF(CW7="-","【-】","【"&amp;SUBSTITUTE(TEXT(CW7,"#,##0.00"),"-","△")&amp;"】"))</f>
        <v>【60.09】</v>
      </c>
      <c r="CX6" s="35">
        <f>IF(CX7="",NA(),CX7)</f>
        <v>74.040000000000006</v>
      </c>
      <c r="CY6" s="35">
        <f t="shared" ref="CY6:DG6" si="11">IF(CY7="",NA(),CY7)</f>
        <v>73.489999999999995</v>
      </c>
      <c r="CZ6" s="35">
        <f t="shared" si="11"/>
        <v>71.400000000000006</v>
      </c>
      <c r="DA6" s="35">
        <f t="shared" si="11"/>
        <v>71.34</v>
      </c>
      <c r="DB6" s="35">
        <f t="shared" si="11"/>
        <v>69.56</v>
      </c>
      <c r="DC6" s="35">
        <f t="shared" si="11"/>
        <v>68.540000000000006</v>
      </c>
      <c r="DD6" s="35">
        <f t="shared" si="11"/>
        <v>61.85</v>
      </c>
      <c r="DE6" s="35">
        <f t="shared" si="11"/>
        <v>63.92</v>
      </c>
      <c r="DF6" s="35">
        <f t="shared" si="11"/>
        <v>63.25</v>
      </c>
      <c r="DG6" s="35">
        <f t="shared" si="11"/>
        <v>92.56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0.28999999999999998</v>
      </c>
      <c r="EK6" s="35">
        <f t="shared" si="14"/>
        <v>0.74</v>
      </c>
      <c r="EL6" s="35">
        <f t="shared" si="14"/>
        <v>0.57999999999999996</v>
      </c>
      <c r="EM6" s="35">
        <f t="shared" si="14"/>
        <v>0.01</v>
      </c>
      <c r="EN6" s="35">
        <f t="shared" si="14"/>
        <v>0.05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232173</v>
      </c>
      <c r="D7" s="37">
        <v>47</v>
      </c>
      <c r="E7" s="37">
        <v>17</v>
      </c>
      <c r="F7" s="37">
        <v>1</v>
      </c>
      <c r="G7" s="37">
        <v>0</v>
      </c>
      <c r="H7" s="37" t="s">
        <v>111</v>
      </c>
      <c r="I7" s="37" t="s">
        <v>112</v>
      </c>
      <c r="J7" s="37" t="s">
        <v>113</v>
      </c>
      <c r="K7" s="37" t="s">
        <v>114</v>
      </c>
      <c r="L7" s="37" t="s">
        <v>115</v>
      </c>
      <c r="M7" s="37"/>
      <c r="N7" s="38" t="s">
        <v>116</v>
      </c>
      <c r="O7" s="38" t="s">
        <v>117</v>
      </c>
      <c r="P7" s="38">
        <v>32.07</v>
      </c>
      <c r="Q7" s="38">
        <v>94.48</v>
      </c>
      <c r="R7" s="38">
        <v>1944</v>
      </c>
      <c r="S7" s="38">
        <v>101058</v>
      </c>
      <c r="T7" s="38">
        <v>30.2</v>
      </c>
      <c r="U7" s="38">
        <v>3346.29</v>
      </c>
      <c r="V7" s="38">
        <v>32360</v>
      </c>
      <c r="W7" s="38">
        <v>4.96</v>
      </c>
      <c r="X7" s="38">
        <v>6524.19</v>
      </c>
      <c r="Y7" s="38">
        <v>73.099999999999994</v>
      </c>
      <c r="Z7" s="38">
        <v>72.05</v>
      </c>
      <c r="AA7" s="38">
        <v>72.34</v>
      </c>
      <c r="AB7" s="38">
        <v>98.18</v>
      </c>
      <c r="AC7" s="38">
        <v>95.07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2602.85</v>
      </c>
      <c r="BG7" s="38">
        <v>2493.73</v>
      </c>
      <c r="BH7" s="38">
        <v>2417.37</v>
      </c>
      <c r="BI7" s="38">
        <v>0</v>
      </c>
      <c r="BJ7" s="38">
        <v>0</v>
      </c>
      <c r="BK7" s="38">
        <v>1707.82</v>
      </c>
      <c r="BL7" s="38">
        <v>1853.46</v>
      </c>
      <c r="BM7" s="38">
        <v>1847.13</v>
      </c>
      <c r="BN7" s="38">
        <v>1862.51</v>
      </c>
      <c r="BO7" s="38">
        <v>991.69</v>
      </c>
      <c r="BP7" s="38">
        <v>728.3</v>
      </c>
      <c r="BQ7" s="38">
        <v>33.94</v>
      </c>
      <c r="BR7" s="38">
        <v>34.42</v>
      </c>
      <c r="BS7" s="38">
        <v>33.93</v>
      </c>
      <c r="BT7" s="38">
        <v>76.069999999999993</v>
      </c>
      <c r="BU7" s="38">
        <v>81.45</v>
      </c>
      <c r="BV7" s="38">
        <v>48.1</v>
      </c>
      <c r="BW7" s="38">
        <v>45.22</v>
      </c>
      <c r="BX7" s="38">
        <v>42.22</v>
      </c>
      <c r="BY7" s="38">
        <v>53.03</v>
      </c>
      <c r="BZ7" s="38">
        <v>84.53</v>
      </c>
      <c r="CA7" s="38">
        <v>100.04</v>
      </c>
      <c r="CB7" s="38">
        <v>349.78</v>
      </c>
      <c r="CC7" s="38">
        <v>344.48</v>
      </c>
      <c r="CD7" s="38">
        <v>353.87</v>
      </c>
      <c r="CE7" s="38">
        <v>160.13999999999999</v>
      </c>
      <c r="CF7" s="38">
        <v>148.4</v>
      </c>
      <c r="CG7" s="38">
        <v>275.68</v>
      </c>
      <c r="CH7" s="38">
        <v>290.39999999999998</v>
      </c>
      <c r="CI7" s="38">
        <v>300.07</v>
      </c>
      <c r="CJ7" s="38">
        <v>250.86</v>
      </c>
      <c r="CK7" s="38">
        <v>154.69999999999999</v>
      </c>
      <c r="CL7" s="38">
        <v>137.82</v>
      </c>
      <c r="CM7" s="38" t="s">
        <v>116</v>
      </c>
      <c r="CN7" s="38" t="s">
        <v>116</v>
      </c>
      <c r="CO7" s="38" t="s">
        <v>116</v>
      </c>
      <c r="CP7" s="38" t="s">
        <v>116</v>
      </c>
      <c r="CQ7" s="38" t="s">
        <v>116</v>
      </c>
      <c r="CR7" s="38">
        <v>45.25</v>
      </c>
      <c r="CS7" s="38">
        <v>37.36</v>
      </c>
      <c r="CT7" s="38">
        <v>42.07</v>
      </c>
      <c r="CU7" s="38">
        <v>37.950000000000003</v>
      </c>
      <c r="CV7" s="38">
        <v>58.04</v>
      </c>
      <c r="CW7" s="38">
        <v>60.09</v>
      </c>
      <c r="CX7" s="38">
        <v>74.040000000000006</v>
      </c>
      <c r="CY7" s="38">
        <v>73.489999999999995</v>
      </c>
      <c r="CZ7" s="38">
        <v>71.400000000000006</v>
      </c>
      <c r="DA7" s="38">
        <v>71.34</v>
      </c>
      <c r="DB7" s="38">
        <v>69.56</v>
      </c>
      <c r="DC7" s="38">
        <v>68.540000000000006</v>
      </c>
      <c r="DD7" s="38">
        <v>61.85</v>
      </c>
      <c r="DE7" s="38">
        <v>63.92</v>
      </c>
      <c r="DF7" s="38">
        <v>63.25</v>
      </c>
      <c r="DG7" s="38">
        <v>92.56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0.28999999999999998</v>
      </c>
      <c r="EK7" s="38">
        <v>0.74</v>
      </c>
      <c r="EL7" s="38">
        <v>0.57999999999999996</v>
      </c>
      <c r="EM7" s="38">
        <v>0.01</v>
      </c>
      <c r="EN7" s="38">
        <v>0.05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118</v>
      </c>
      <c r="C9" s="40" t="s">
        <v>119</v>
      </c>
      <c r="D9" s="40" t="s">
        <v>120</v>
      </c>
      <c r="E9" s="40" t="s">
        <v>121</v>
      </c>
      <c r="F9" s="40" t="s">
        <v>122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61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2018-02-09T04:49:30Z</cp:lastPrinted>
  <dcterms:created xsi:type="dcterms:W3CDTF">2017-12-25T02:09:11Z</dcterms:created>
  <dcterms:modified xsi:type="dcterms:W3CDTF">2018-02-23T05:11:56Z</dcterms:modified>
  <cp:category/>
</cp:coreProperties>
</file>