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B10" i="4"/>
  <c r="P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<sst xmlns="http://schemas.openxmlformats.org/spreadsheetml/2006/main" count="245" uniqueCount="125">
  <si>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</si>
  <si>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</si>
  <si>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</si>
  <si>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</si>
  <si>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</si>
  <si>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</si>
  <si>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</si>
  <si>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</si>
  <si>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</si>
  <si>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</si>
  <si>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</si>
  <si>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</si>
  <si>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</si>
  <si>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</si>
  <si>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</si>
  <si>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</si>
  <si>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</si>
  <si>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</si>
  <si>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</si>
  <si>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</si>
  <si>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</si>
  <si>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</si>
  <si>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</si>
  <si>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</si>
  <si>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</si>
  <si>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</si>
  <si>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</si>
  <si>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</si>
  <si>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</si>
  <si>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</si>
  <si>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</si>
  <si>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</si>
  <si>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</si>
  <si>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</si>
  <si>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</si>
  <si>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</si>
  <si>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</si>
  <si>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</si>
  <si>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</si>
  <si>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</si>
  <si>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</si>
  <si>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</si>
  <si>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</si>
  <si>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</si>
  <si>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</si>
  <si>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</si>
  <si>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</si>
  <si>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</si>
  <si>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</si>
  <si>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</si>
  <si>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</si>
  <si>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</si>
  <si>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</si>
  <si>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</si>
  <si>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</si>
  <si>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</si>
  <si>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</si>
  <si>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</si>
  <si>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</si>
  <si>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</si>
  <si>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</si>
  <si>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</si>
  <si>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</si>
  <si>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</si>
  <si>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</si>
  <si>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</si>
  <si>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</si>
  <si>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</si>
  <si>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</si>
  <si>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</si>
  <si>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</si>
  <si>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</si>
  <si>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</si>
  <si>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</si>
  <si>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</si>
  <si>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</si>
  <si>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</si>
  <si>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</si>
  <si>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</si>
  <si>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</si>
  <si>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</si>
  <si>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</si>
  <si>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</si>
  <si>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</si>
  <si>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</si>
  <si>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</si>
  <si>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</si>
  <si>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</si>
  <si>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</si>
  <si>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</si>
  <si>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</si>
  <si>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</si>
  <si>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</si>
  <si>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</si>
  <si>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</si>
  <si>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</si>
  <si>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</si>
  <si>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</si>
  <si>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</si>
  <si>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</si>
  <si>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</si>
  <si>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</si>
  <si>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</si>
  <si>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</si>
  <si>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</si>
  <si>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</si>
  <si>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</si>
  <si>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</si>
  <si>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</si>
  <si>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小牧市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</si>
  <si>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</si>
  <si>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</si>
  <si>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</si>
  <si>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</si>
  <si>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</si>
  <si>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</si>
  <si>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</si>
  <si>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</si>
  <si>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</si>
  <si>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</si>
  <si>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</si>
  <si>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当市の特定環境保全公共下水道は事業着手が平成12年であり、耐用年数の50年も経過していないため、管渠の更新は開始していない。</t>
    <phoneticPr fontId="4"/>
  </si>
  <si>
    <t>非設置</t>
    <rPh sb="0" eb="1">
      <t>ヒ</t>
    </rPh>
    <rPh sb="1" eb="3">
      <t>セッチ</t>
    </rPh>
    <phoneticPr fontId="4"/>
  </si>
  <si>
    <t xml:space="preserve">整備が完了した地域の既存家屋の接続の増加により⑧水洗化率が上昇し、新たな起債が少なかったことから④企業債残高対事業規模比率は下がったが、①収益的収支比率、⑤経費回収率はともに横ばいである。特定環境保全公共下水道は対象地域が限られており、使用料体系は公共下水道にあわせているため、単体で経費を賄うことは難しい。
</t>
    <rPh sb="0" eb="2">
      <t>セイビ</t>
    </rPh>
    <rPh sb="3" eb="5">
      <t>カンリョウ</t>
    </rPh>
    <rPh sb="7" eb="9">
      <t>チイキ</t>
    </rPh>
    <rPh sb="10" eb="12">
      <t>キゾン</t>
    </rPh>
    <rPh sb="12" eb="14">
      <t>カオク</t>
    </rPh>
    <rPh sb="15" eb="17">
      <t>セツゾク</t>
    </rPh>
    <rPh sb="18" eb="20">
      <t>ゾウカ</t>
    </rPh>
    <rPh sb="24" eb="27">
      <t>スイセンカ</t>
    </rPh>
    <rPh sb="27" eb="28">
      <t>リツ</t>
    </rPh>
    <rPh sb="29" eb="31">
      <t>ジョウショウ</t>
    </rPh>
    <rPh sb="33" eb="34">
      <t>アラ</t>
    </rPh>
    <rPh sb="36" eb="38">
      <t>キサイ</t>
    </rPh>
    <rPh sb="39" eb="40">
      <t>スク</t>
    </rPh>
    <rPh sb="54" eb="55">
      <t>タイ</t>
    </rPh>
    <rPh sb="55" eb="57">
      <t>ジギョウ</t>
    </rPh>
    <rPh sb="57" eb="59">
      <t>キボ</t>
    </rPh>
    <rPh sb="59" eb="61">
      <t>ヒリツ</t>
    </rPh>
    <rPh sb="87" eb="88">
      <t>ヨコ</t>
    </rPh>
    <phoneticPr fontId="4"/>
  </si>
  <si>
    <t>特定環境保全公共下水道は対象地域が限られており、使用料体系は公共下水道にあわせている。引き続き⑤経費回収率の向上や経費の削減によって経営改善を図る必要がある。
また、当市の特定環境保全公共下水道は現在は地方公営企業法非適用で運営しているが、平成31年度からの法適用を予定しており、平成32年度までに経営戦略を策定予定である。法適用後に下水道事業全体で経営状況が明確化されることによって、経営改善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</si>
</sst>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1-4C53-85D5-71572FBC184A}"/>
            </c:ext>
          </c:extLst>
        </c:ser>
        <c:dLbls>
          <c:showLegendKey val="0"/>
          <c:showVal val="0"/>
          <c:showCatName val="0"/>
          <c:showSerName val="0"/>
          <c:showPercent val="0"/>
          <c:showBubbleSize val="0"/>
        </c:dLbls>
        <c:gapWidth val="150"/>
        <c:axId val="147254656"/>
        <c:axId val="148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0341-4C53-85D5-71572FBC184A}"/>
            </c:ext>
          </c:extLst>
        </c:ser>
        <c:dLbls>
          <c:showLegendKey val="0"/>
          <c:showVal val="0"/>
          <c:showCatName val="0"/>
          <c:showSerName val="0"/>
          <c:showPercent val="0"/>
          <c:showBubbleSize val="0"/>
        </c:dLbls>
        <c:marker val="1"/>
        <c:smooth val="0"/>
        <c:axId val="147254656"/>
        <c:axId val="148105088"/>
      </c:lineChart>
      <c:dateAx>
        <c:axId val="147254656"/>
        <c:scaling>
          <c:orientation val="minMax"/>
        </c:scaling>
        <c:delete val="1"/>
        <c:axPos val="b"/>
        <c:numFmt formatCode="ge" sourceLinked="1"/>
        <c:majorTickMark val="none"/>
        <c:minorTickMark val="none"/>
        <c:tickLblPos val="none"/>
        <c:crossAx val="148105088"/>
        <c:crosses val="autoZero"/>
        <c:auto val="1"/>
        <c:lblOffset val="100"/>
        <c:baseTimeUnit val="years"/>
      </c:dateAx>
      <c:valAx>
        <c:axId val="148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0A-415B-AD2B-0E6D83E27475}"/>
            </c:ext>
          </c:extLst>
        </c:ser>
        <c:dLbls>
          <c:showLegendKey val="0"/>
          <c:showVal val="0"/>
          <c:showCatName val="0"/>
          <c:showSerName val="0"/>
          <c:showPercent val="0"/>
          <c:showBubbleSize val="0"/>
        </c:dLbls>
        <c:gapWidth val="150"/>
        <c:axId val="150937984"/>
        <c:axId val="150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1A0A-415B-AD2B-0E6D83E27475}"/>
            </c:ext>
          </c:extLst>
        </c:ser>
        <c:dLbls>
          <c:showLegendKey val="0"/>
          <c:showVal val="0"/>
          <c:showCatName val="0"/>
          <c:showSerName val="0"/>
          <c:showPercent val="0"/>
          <c:showBubbleSize val="0"/>
        </c:dLbls>
        <c:marker val="1"/>
        <c:smooth val="0"/>
        <c:axId val="150937984"/>
        <c:axId val="150939904"/>
      </c:lineChart>
      <c:dateAx>
        <c:axId val="150937984"/>
        <c:scaling>
          <c:orientation val="minMax"/>
        </c:scaling>
        <c:delete val="1"/>
        <c:axPos val="b"/>
        <c:numFmt formatCode="ge" sourceLinked="1"/>
        <c:majorTickMark val="none"/>
        <c:minorTickMark val="none"/>
        <c:tickLblPos val="none"/>
        <c:crossAx val="150939904"/>
        <c:crosses val="autoZero"/>
        <c:auto val="1"/>
        <c:lblOffset val="100"/>
        <c:baseTimeUnit val="years"/>
      </c:dateAx>
      <c:valAx>
        <c:axId val="150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68.2</c:v>
                </c:pt>
                <c:pt idx="1">
                  <c:v>68.72</c:v>
                </c:pt>
                <c:pt idx="2">
                  <c:v>70.61</c:v>
                </c:pt>
                <c:pt idx="3">
                  <c:v>71.27</c:v>
                </c:pt>
                <c:pt idx="4">
                  <c:v>73.95</c:v>
                </c:pt>
              </c:numCache>
            </c:numRef>
          </c:val>
          <c:extLst>
            <c:ext xmlns:c16="http://schemas.microsoft.com/office/drawing/2014/chart" uri="{C3380CC4-5D6E-409C-BE32-E72D297353CC}">
              <c16:uniqueId val="{00000000-9659-4B44-A03A-1326F8358562}"/>
            </c:ext>
          </c:extLst>
        </c:ser>
        <c:dLbls>
          <c:showLegendKey val="0"/>
          <c:showVal val="0"/>
          <c:showCatName val="0"/>
          <c:showSerName val="0"/>
          <c:showPercent val="0"/>
          <c:showBubbleSize val="0"/>
        </c:dLbls>
        <c:gapWidth val="150"/>
        <c:axId val="150954752"/>
        <c:axId val="1509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9659-4B44-A03A-1326F8358562}"/>
            </c:ext>
          </c:extLst>
        </c:ser>
        <c:dLbls>
          <c:showLegendKey val="0"/>
          <c:showVal val="0"/>
          <c:showCatName val="0"/>
          <c:showSerName val="0"/>
          <c:showPercent val="0"/>
          <c:showBubbleSize val="0"/>
        </c:dLbls>
        <c:marker val="1"/>
        <c:smooth val="0"/>
        <c:axId val="150954752"/>
        <c:axId val="150956672"/>
      </c:lineChart>
      <c:dateAx>
        <c:axId val="150954752"/>
        <c:scaling>
          <c:orientation val="minMax"/>
        </c:scaling>
        <c:delete val="1"/>
        <c:axPos val="b"/>
        <c:numFmt formatCode="ge" sourceLinked="1"/>
        <c:majorTickMark val="none"/>
        <c:minorTickMark val="none"/>
        <c:tickLblPos val="none"/>
        <c:crossAx val="150956672"/>
        <c:crosses val="autoZero"/>
        <c:auto val="1"/>
        <c:lblOffset val="100"/>
        <c:baseTimeUnit val="years"/>
      </c:dateAx>
      <c:valAx>
        <c:axId val="1509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62.66</c:v>
                </c:pt>
                <c:pt idx="1">
                  <c:v>59.24</c:v>
                </c:pt>
                <c:pt idx="2">
                  <c:v>58.83</c:v>
                </c:pt>
                <c:pt idx="3">
                  <c:v>87.32</c:v>
                </c:pt>
                <c:pt idx="4">
                  <c:v>83.31</c:v>
                </c:pt>
              </c:numCache>
            </c:numRef>
          </c:val>
          <c:extLst>
            <c:ext xmlns:c16="http://schemas.microsoft.com/office/drawing/2014/chart" uri="{C3380CC4-5D6E-409C-BE32-E72D297353CC}">
              <c16:uniqueId val="{00000000-ACFF-4EA4-9D3A-D17C85D7B2D5}"/>
            </c:ext>
          </c:extLst>
        </c:ser>
        <c:dLbls>
          <c:showLegendKey val="0"/>
          <c:showVal val="0"/>
          <c:showCatName val="0"/>
          <c:showSerName val="0"/>
          <c:showPercent val="0"/>
          <c:showBubbleSize val="0"/>
        </c:dLbls>
        <c:gapWidth val="150"/>
        <c:axId val="172090880"/>
        <c:axId val="176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F-4EA4-9D3A-D17C85D7B2D5}"/>
            </c:ext>
          </c:extLst>
        </c:ser>
        <c:dLbls>
          <c:showLegendKey val="0"/>
          <c:showVal val="0"/>
          <c:showCatName val="0"/>
          <c:showSerName val="0"/>
          <c:showPercent val="0"/>
          <c:showBubbleSize val="0"/>
        </c:dLbls>
        <c:marker val="1"/>
        <c:smooth val="0"/>
        <c:axId val="172090880"/>
        <c:axId val="176442368"/>
      </c:lineChart>
      <c:dateAx>
        <c:axId val="172090880"/>
        <c:scaling>
          <c:orientation val="minMax"/>
        </c:scaling>
        <c:delete val="1"/>
        <c:axPos val="b"/>
        <c:numFmt formatCode="ge" sourceLinked="1"/>
        <c:majorTickMark val="none"/>
        <c:minorTickMark val="none"/>
        <c:tickLblPos val="none"/>
        <c:crossAx val="176442368"/>
        <c:crosses val="autoZero"/>
        <c:auto val="1"/>
        <c:lblOffset val="100"/>
        <c:baseTimeUnit val="years"/>
      </c:dateAx>
      <c:valAx>
        <c:axId val="1764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A-47EE-B0CB-90A79A3C538F}"/>
            </c:ext>
          </c:extLst>
        </c:ser>
        <c:dLbls>
          <c:showLegendKey val="0"/>
          <c:showVal val="0"/>
          <c:showCatName val="0"/>
          <c:showSerName val="0"/>
          <c:showPercent val="0"/>
          <c:showBubbleSize val="0"/>
        </c:dLbls>
        <c:gapWidth val="150"/>
        <c:axId val="148014976"/>
        <c:axId val="1480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A-47EE-B0CB-90A79A3C538F}"/>
            </c:ext>
          </c:extLst>
        </c:ser>
        <c:dLbls>
          <c:showLegendKey val="0"/>
          <c:showVal val="0"/>
          <c:showCatName val="0"/>
          <c:showSerName val="0"/>
          <c:showPercent val="0"/>
          <c:showBubbleSize val="0"/>
        </c:dLbls>
        <c:marker val="1"/>
        <c:smooth val="0"/>
        <c:axId val="148014976"/>
        <c:axId val="148017152"/>
      </c:lineChart>
      <c:dateAx>
        <c:axId val="148014976"/>
        <c:scaling>
          <c:orientation val="minMax"/>
        </c:scaling>
        <c:delete val="1"/>
        <c:axPos val="b"/>
        <c:numFmt formatCode="ge" sourceLinked="1"/>
        <c:majorTickMark val="none"/>
        <c:minorTickMark val="none"/>
        <c:tickLblPos val="none"/>
        <c:crossAx val="148017152"/>
        <c:crosses val="autoZero"/>
        <c:auto val="1"/>
        <c:lblOffset val="100"/>
        <c:baseTimeUnit val="years"/>
      </c:dateAx>
      <c:valAx>
        <c:axId val="1480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C-4211-9BB1-C1974D2C736E}"/>
            </c:ext>
          </c:extLst>
        </c:ser>
        <c:dLbls>
          <c:showLegendKey val="0"/>
          <c:showVal val="0"/>
          <c:showCatName val="0"/>
          <c:showSerName val="0"/>
          <c:showPercent val="0"/>
          <c:showBubbleSize val="0"/>
        </c:dLbls>
        <c:gapWidth val="150"/>
        <c:axId val="148035840"/>
        <c:axId val="1480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C-4211-9BB1-C1974D2C736E}"/>
            </c:ext>
          </c:extLst>
        </c:ser>
        <c:dLbls>
          <c:showLegendKey val="0"/>
          <c:showVal val="0"/>
          <c:showCatName val="0"/>
          <c:showSerName val="0"/>
          <c:showPercent val="0"/>
          <c:showBubbleSize val="0"/>
        </c:dLbls>
        <c:marker val="1"/>
        <c:smooth val="0"/>
        <c:axId val="148035840"/>
        <c:axId val="148046208"/>
      </c:lineChart>
      <c:dateAx>
        <c:axId val="148035840"/>
        <c:scaling>
          <c:orientation val="minMax"/>
        </c:scaling>
        <c:delete val="1"/>
        <c:axPos val="b"/>
        <c:numFmt formatCode="ge" sourceLinked="1"/>
        <c:majorTickMark val="none"/>
        <c:minorTickMark val="none"/>
        <c:tickLblPos val="none"/>
        <c:crossAx val="148046208"/>
        <c:crosses val="autoZero"/>
        <c:auto val="1"/>
        <c:lblOffset val="100"/>
        <c:baseTimeUnit val="years"/>
      </c:dateAx>
      <c:valAx>
        <c:axId val="148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0-45C0-BC6B-338778AAE455}"/>
            </c:ext>
          </c:extLst>
        </c:ser>
        <c:dLbls>
          <c:showLegendKey val="0"/>
          <c:showVal val="0"/>
          <c:showCatName val="0"/>
          <c:showSerName val="0"/>
          <c:showPercent val="0"/>
          <c:showBubbleSize val="0"/>
        </c:dLbls>
        <c:gapWidth val="150"/>
        <c:axId val="148056704"/>
        <c:axId val="1480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0-45C0-BC6B-338778AAE455}"/>
            </c:ext>
          </c:extLst>
        </c:ser>
        <c:dLbls>
          <c:showLegendKey val="0"/>
          <c:showVal val="0"/>
          <c:showCatName val="0"/>
          <c:showSerName val="0"/>
          <c:showPercent val="0"/>
          <c:showBubbleSize val="0"/>
        </c:dLbls>
        <c:marker val="1"/>
        <c:smooth val="0"/>
        <c:axId val="148056704"/>
        <c:axId val="148058880"/>
      </c:lineChart>
      <c:dateAx>
        <c:axId val="148056704"/>
        <c:scaling>
          <c:orientation val="minMax"/>
        </c:scaling>
        <c:delete val="1"/>
        <c:axPos val="b"/>
        <c:numFmt formatCode="ge" sourceLinked="1"/>
        <c:majorTickMark val="none"/>
        <c:minorTickMark val="none"/>
        <c:tickLblPos val="none"/>
        <c:crossAx val="148058880"/>
        <c:crosses val="autoZero"/>
        <c:auto val="1"/>
        <c:lblOffset val="100"/>
        <c:baseTimeUnit val="years"/>
      </c:dateAx>
      <c:valAx>
        <c:axId val="148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4-44E0-8374-B0A442F784B4}"/>
            </c:ext>
          </c:extLst>
        </c:ser>
        <c:dLbls>
          <c:showLegendKey val="0"/>
          <c:showVal val="0"/>
          <c:showCatName val="0"/>
          <c:showSerName val="0"/>
          <c:showPercent val="0"/>
          <c:showBubbleSize val="0"/>
        </c:dLbls>
        <c:gapWidth val="150"/>
        <c:axId val="148069760"/>
        <c:axId val="1480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4-44E0-8374-B0A442F784B4}"/>
            </c:ext>
          </c:extLst>
        </c:ser>
        <c:dLbls>
          <c:showLegendKey val="0"/>
          <c:showVal val="0"/>
          <c:showCatName val="0"/>
          <c:showSerName val="0"/>
          <c:showPercent val="0"/>
          <c:showBubbleSize val="0"/>
        </c:dLbls>
        <c:marker val="1"/>
        <c:smooth val="0"/>
        <c:axId val="148069760"/>
        <c:axId val="148080128"/>
      </c:lineChart>
      <c:dateAx>
        <c:axId val="148069760"/>
        <c:scaling>
          <c:orientation val="minMax"/>
        </c:scaling>
        <c:delete val="1"/>
        <c:axPos val="b"/>
        <c:numFmt formatCode="ge" sourceLinked="1"/>
        <c:majorTickMark val="none"/>
        <c:minorTickMark val="none"/>
        <c:tickLblPos val="none"/>
        <c:crossAx val="148080128"/>
        <c:crosses val="autoZero"/>
        <c:auto val="1"/>
        <c:lblOffset val="100"/>
        <c:baseTimeUnit val="years"/>
      </c:dateAx>
      <c:valAx>
        <c:axId val="148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3064.76</c:v>
                </c:pt>
                <c:pt idx="1">
                  <c:v>3231.22</c:v>
                </c:pt>
                <c:pt idx="2">
                  <c:v>2838.53</c:v>
                </c:pt>
                <c:pt idx="3">
                  <c:v>1790.65</c:v>
                </c:pt>
                <c:pt idx="4">
                  <c:v>889.69</c:v>
                </c:pt>
              </c:numCache>
            </c:numRef>
          </c:val>
          <c:extLst>
            <c:ext xmlns:c16="http://schemas.microsoft.com/office/drawing/2014/chart" uri="{C3380CC4-5D6E-409C-BE32-E72D297353CC}">
              <c16:uniqueId val="{00000000-807D-4CE2-A2F4-43793754B618}"/>
            </c:ext>
          </c:extLst>
        </c:ser>
        <c:dLbls>
          <c:showLegendKey val="0"/>
          <c:showVal val="0"/>
          <c:showCatName val="0"/>
          <c:showSerName val="0"/>
          <c:showPercent val="0"/>
          <c:showBubbleSize val="0"/>
        </c:dLbls>
        <c:gapWidth val="150"/>
        <c:axId val="149159936"/>
        <c:axId val="149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807D-4CE2-A2F4-43793754B618}"/>
            </c:ext>
          </c:extLst>
        </c:ser>
        <c:dLbls>
          <c:showLegendKey val="0"/>
          <c:showVal val="0"/>
          <c:showCatName val="0"/>
          <c:showSerName val="0"/>
          <c:showPercent val="0"/>
          <c:showBubbleSize val="0"/>
        </c:dLbls>
        <c:marker val="1"/>
        <c:smooth val="0"/>
        <c:axId val="149159936"/>
        <c:axId val="149161856"/>
      </c:lineChart>
      <c:dateAx>
        <c:axId val="149159936"/>
        <c:scaling>
          <c:orientation val="minMax"/>
        </c:scaling>
        <c:delete val="1"/>
        <c:axPos val="b"/>
        <c:numFmt formatCode="ge" sourceLinked="1"/>
        <c:majorTickMark val="none"/>
        <c:minorTickMark val="none"/>
        <c:tickLblPos val="none"/>
        <c:crossAx val="149161856"/>
        <c:crosses val="autoZero"/>
        <c:auto val="1"/>
        <c:lblOffset val="100"/>
        <c:baseTimeUnit val="years"/>
      </c:dateAx>
      <c:valAx>
        <c:axId val="149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41.59</c:v>
                </c:pt>
                <c:pt idx="1">
                  <c:v>39.479999999999997</c:v>
                </c:pt>
                <c:pt idx="2">
                  <c:v>41.54</c:v>
                </c:pt>
                <c:pt idx="3">
                  <c:v>69.69</c:v>
                </c:pt>
                <c:pt idx="4">
                  <c:v>67.64</c:v>
                </c:pt>
              </c:numCache>
            </c:numRef>
          </c:val>
          <c:extLst>
            <c:ext xmlns:c16="http://schemas.microsoft.com/office/drawing/2014/chart" uri="{C3380CC4-5D6E-409C-BE32-E72D297353CC}">
              <c16:uniqueId val="{00000000-40AD-41D2-813C-18ADD78B1ADB}"/>
            </c:ext>
          </c:extLst>
        </c:ser>
        <c:dLbls>
          <c:showLegendKey val="0"/>
          <c:showVal val="0"/>
          <c:showCatName val="0"/>
          <c:showSerName val="0"/>
          <c:showPercent val="0"/>
          <c:showBubbleSize val="0"/>
        </c:dLbls>
        <c:gapWidth val="150"/>
        <c:axId val="149184896"/>
        <c:axId val="1491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40AD-41D2-813C-18ADD78B1ADB}"/>
            </c:ext>
          </c:extLst>
        </c:ser>
        <c:dLbls>
          <c:showLegendKey val="0"/>
          <c:showVal val="0"/>
          <c:showCatName val="0"/>
          <c:showSerName val="0"/>
          <c:showPercent val="0"/>
          <c:showBubbleSize val="0"/>
        </c:dLbls>
        <c:marker val="1"/>
        <c:smooth val="0"/>
        <c:axId val="149184896"/>
        <c:axId val="149186816"/>
      </c:lineChart>
      <c:dateAx>
        <c:axId val="149184896"/>
        <c:scaling>
          <c:orientation val="minMax"/>
        </c:scaling>
        <c:delete val="1"/>
        <c:axPos val="b"/>
        <c:numFmt formatCode="ge" sourceLinked="1"/>
        <c:majorTickMark val="none"/>
        <c:minorTickMark val="none"/>
        <c:tickLblPos val="none"/>
        <c:crossAx val="149186816"/>
        <c:crosses val="autoZero"/>
        <c:auto val="1"/>
        <c:lblOffset val="100"/>
        <c:baseTimeUnit val="years"/>
      </c:dateAx>
      <c:valAx>
        <c:axId val="149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232.4</c:v>
                </c:pt>
                <c:pt idx="1">
                  <c:v>242.6</c:v>
                </c:pt>
                <c:pt idx="2">
                  <c:v>216.93</c:v>
                </c:pt>
                <c:pt idx="3">
                  <c:v>150</c:v>
                </c:pt>
                <c:pt idx="4">
                  <c:v>150.02000000000001</c:v>
                </c:pt>
              </c:numCache>
            </c:numRef>
          </c:val>
          <c:extLst>
            <c:ext xmlns:c16="http://schemas.microsoft.com/office/drawing/2014/chart" uri="{C3380CC4-5D6E-409C-BE32-E72D297353CC}">
              <c16:uniqueId val="{00000000-5A7E-4064-892E-9C913AD4C5FE}"/>
            </c:ext>
          </c:extLst>
        </c:ser>
        <c:dLbls>
          <c:showLegendKey val="0"/>
          <c:showVal val="0"/>
          <c:showCatName val="0"/>
          <c:showSerName val="0"/>
          <c:showPercent val="0"/>
          <c:showBubbleSize val="0"/>
        </c:dLbls>
        <c:gapWidth val="150"/>
        <c:axId val="149209472"/>
        <c:axId val="149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5A7E-4064-892E-9C913AD4C5FE}"/>
            </c:ext>
          </c:extLst>
        </c:ser>
        <c:dLbls>
          <c:showLegendKey val="0"/>
          <c:showVal val="0"/>
          <c:showCatName val="0"/>
          <c:showSerName val="0"/>
          <c:showPercent val="0"/>
          <c:showBubbleSize val="0"/>
        </c:dLbls>
        <c:marker val="1"/>
        <c:smooth val="0"/>
        <c:axId val="149209472"/>
        <c:axId val="149211392"/>
      </c:lineChart>
      <c:dateAx>
        <c:axId val="149209472"/>
        <c:scaling>
          <c:orientation val="minMax"/>
        </c:scaling>
        <c:delete val="1"/>
        <c:axPos val="b"/>
        <c:numFmt formatCode="ge" sourceLinked="1"/>
        <c:majorTickMark val="none"/>
        <c:minorTickMark val="none"/>
        <c:tickLblPos val="none"/>
        <c:crossAx val="149211392"/>
        <c:crosses val="autoZero"/>
        <c:auto val="1"/>
        <c:lblOffset val="100"/>
        <c:baseTimeUnit val="years"/>
      </c:dateAx>
      <c:valAx>
        <c:axId val="149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153471</v>
      </c>
      <c r="AM8" s="50"/>
      <c r="AN8" s="50"/>
      <c r="AO8" s="50"/>
      <c r="AP8" s="50"/>
      <c r="AQ8" s="50"/>
      <c r="AR8" s="50"/>
      <c r="AS8" s="50"/>
      <c r="AT8" s="45">
        <f>データ!T6</f>
        <v>62.81</v>
      </c>
      <c r="AU8" s="45"/>
      <c r="AV8" s="45"/>
      <c r="AW8" s="45"/>
      <c r="AX8" s="45"/>
      <c r="AY8" s="45"/>
      <c r="AZ8" s="45"/>
      <c r="BA8" s="45"/>
      <c r="BB8" s="45">
        <f>データ!U6</f>
        <v>2443.42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0.56000000000000005</v>
      </c>
      <c r="Q10" s="45"/>
      <c r="R10" s="45"/>
      <c r="S10" s="45"/>
      <c r="T10" s="45"/>
      <c r="U10" s="45"/>
      <c r="V10" s="45"/>
      <c r="W10" s="45">
        <f>データ!Q6</f>
        <v>79.98</v>
      </c>
      <c r="X10" s="45"/>
      <c r="Y10" s="45"/>
      <c r="Z10" s="45"/>
      <c r="AA10" s="45"/>
      <c r="AB10" s="45"/>
      <c r="AC10" s="45"/>
      <c r="AD10" s="50">
        <f>データ!R6</f>
        <v>1553</v>
      </c>
      <c r="AE10" s="50"/>
      <c r="AF10" s="50"/>
      <c r="AG10" s="50"/>
      <c r="AH10" s="50"/>
      <c r="AI10" s="50"/>
      <c r="AJ10" s="50"/>
      <c r="AK10" s="2"/>
      <c r="AL10" s="50">
        <f>データ!V6</f>
        <v>856</v>
      </c>
      <c r="AM10" s="50"/>
      <c r="AN10" s="50"/>
      <c r="AO10" s="50"/>
      <c r="AP10" s="50"/>
      <c r="AQ10" s="50"/>
      <c r="AR10" s="50"/>
      <c r="AS10" s="50"/>
      <c r="AT10" s="45">
        <f>データ!W6</f>
        <v>0.22</v>
      </c>
      <c r="AU10" s="45"/>
      <c r="AV10" s="45"/>
      <c r="AW10" s="45"/>
      <c r="AX10" s="45"/>
      <c r="AY10" s="45"/>
      <c r="AZ10" s="45"/>
      <c r="BA10" s="45"/>
      <c r="BB10" s="45">
        <f>データ!X6</f>
        <v>3890.91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232190</v>
      </c>
      <c r="D6" s="33">
        <f t="shared" si="3"/>
        <v>47</v>
      </c>
      <c r="E6" s="33">
        <f t="shared" si="3"/>
        <v>17</v>
      </c>
      <c r="F6" s="33">
        <f t="shared" si="3"/>
        <v>4</v>
      </c>
      <c r="G6" s="33">
        <f t="shared" si="3"/>
        <v>0</v>
      </c>
      <c r="H6" s="33" t="str">
        <f t="shared" si="3"/>
        <v>愛知県　小牧市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0.56000000000000005</v>
      </c>
      <c r="Q6" s="34">
        <f t="shared" si="3"/>
        <v>79.98</v>
      </c>
      <c r="R6" s="34">
        <f t="shared" si="3"/>
        <v>1553</v>
      </c>
      <c r="S6" s="34">
        <f t="shared" si="3"/>
        <v>153471</v>
      </c>
      <c r="T6" s="34">
        <f t="shared" si="3"/>
        <v>62.81</v>
      </c>
      <c r="U6" s="34">
        <f t="shared" si="3"/>
        <v>2443.42</v>
      </c>
      <c r="V6" s="34">
        <f t="shared" si="3"/>
        <v>856</v>
      </c>
      <c r="W6" s="34">
        <f t="shared" si="3"/>
        <v>0.22</v>
      </c>
      <c r="X6" s="34">
        <f t="shared" si="3"/>
        <v>3890.91</v>
      </c>
      <c r="Y6" s="35">
        <f>IF(Y7="",NA(),Y7)</f>
        <v>62.66</v>
      </c>
      <c r="Z6" s="35">
        <f t="shared" ref="Z6:AH6" si="4">IF(Z7="",NA(),Z7)</f>
        <v>59.24</v>
      </c>
      <c r="AA6" s="35">
        <f t="shared" si="4"/>
        <v>58.83</v>
      </c>
      <c r="AB6" s="35">
        <f t="shared" si="4"/>
        <v>87.32</v>
      </c>
      <c r="AC6" s="35">
        <f t="shared" si="4"/>
        <v>83.31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3064.76</v>
      </c>
      <c r="BG6" s="35">
        <f t="shared" ref="BG6:BO6" si="7">IF(BG7="",NA(),BG7)</f>
        <v>3231.22</v>
      </c>
      <c r="BH6" s="35">
        <f t="shared" si="7"/>
        <v>2838.53</v>
      </c>
      <c r="BI6" s="35">
        <f t="shared" si="7"/>
        <v>1790.65</v>
      </c>
      <c r="BJ6" s="35">
        <f t="shared" si="7"/>
        <v>889.69</v>
      </c>
      <c r="BK6" s="35">
        <f t="shared" si="7"/>
        <v>1716.82</v>
      </c>
      <c r="BL6" s="35">
        <f t="shared" si="7"/>
        <v>1554.05</v>
      </c>
      <c r="BM6" s="35">
        <f t="shared" si="7"/>
        <v>1671.86</v>
      </c>
      <c r="BN6" s="35">
        <f t="shared" si="7"/>
        <v>1673.47</v>
      </c>
      <c r="BO6" s="35">
        <f t="shared" si="7"/>
        <v>1592.72</v>
      </c>
      <c r="BP6" s="34" t="str">
        <f>IF(BP7="","",IF(BP7="-","【-】","【"&amp;SUBSTITUTE(TEXT(BP7,"#,##0.00"),"-","△")&amp;"】"))</f>
        <v>【1,348.09】</v>
      </c>
      <c r="BQ6" s="35">
        <f>IF(BQ7="",NA(),BQ7)</f>
        <v>41.59</v>
      </c>
      <c r="BR6" s="35">
        <f t="shared" ref="BR6:BZ6" si="8">IF(BR7="",NA(),BR7)</f>
        <v>39.479999999999997</v>
      </c>
      <c r="BS6" s="35">
        <f t="shared" si="8"/>
        <v>41.54</v>
      </c>
      <c r="BT6" s="35">
        <f t="shared" si="8"/>
        <v>69.69</v>
      </c>
      <c r="BU6" s="35">
        <f t="shared" si="8"/>
        <v>67.64</v>
      </c>
      <c r="BV6" s="35">
        <f t="shared" si="8"/>
        <v>51.73</v>
      </c>
      <c r="BW6" s="35">
        <f t="shared" si="8"/>
        <v>53.01</v>
      </c>
      <c r="BX6" s="35">
        <f t="shared" si="8"/>
        <v>50.54</v>
      </c>
      <c r="BY6" s="35">
        <f t="shared" si="8"/>
        <v>49.22</v>
      </c>
      <c r="BZ6" s="35">
        <f t="shared" si="8"/>
        <v>53.7</v>
      </c>
      <c r="CA6" s="34" t="str">
        <f>IF(CA7="","",IF(CA7="-","【-】","【"&amp;SUBSTITUTE(TEXT(CA7,"#,##0.00"),"-","△")&amp;"】"))</f>
        <v>【69.80】</v>
      </c>
      <c r="CB6" s="35">
        <f>IF(CB7="",NA(),CB7)</f>
        <v>232.4</v>
      </c>
      <c r="CC6" s="35">
        <f t="shared" ref="CC6:CK6" si="9">IF(CC7="",NA(),CC7)</f>
        <v>242.6</v>
      </c>
      <c r="CD6" s="35">
        <f t="shared" si="9"/>
        <v>216.93</v>
      </c>
      <c r="CE6" s="35">
        <f t="shared" si="9"/>
        <v>150</v>
      </c>
      <c r="CF6" s="35">
        <f t="shared" si="9"/>
        <v>150.02000000000001</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68.2</v>
      </c>
      <c r="CY6" s="35">
        <f t="shared" ref="CY6:DG6" si="11">IF(CY7="",NA(),CY7)</f>
        <v>68.72</v>
      </c>
      <c r="CZ6" s="35">
        <f t="shared" si="11"/>
        <v>70.61</v>
      </c>
      <c r="DA6" s="35">
        <f t="shared" si="11"/>
        <v>71.27</v>
      </c>
      <c r="DB6" s="35">
        <f t="shared" si="11"/>
        <v>73.95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232190</v>
      </c>
      <c r="D7" s="37">
        <v>47</v>
      </c>
      <c r="E7" s="37">
        <v>17</v>
      </c>
      <c r="F7" s="37">
        <v>4</v>
      </c>
      <c r="G7" s="37">
        <v>0</v>
      </c>
      <c r="H7" s="37" t="s">
        <v>109</v>
      </c>
      <c r="I7" s="37" t="s">
        <v>110</v>
      </c>
      <c r="J7" s="37" t="s">
        <v>111</v>
      </c>
      <c r="K7" s="37" t="s">
        <v>112</v>
      </c>
      <c r="L7" s="37" t="s">
        <v>113</v>
      </c>
      <c r="M7" s="37"/>
      <c r="N7" s="38" t="s">
        <v>114</v>
      </c>
      <c r="O7" s="38" t="s">
        <v>115</v>
      </c>
      <c r="P7" s="38">
        <v>0.56000000000000005</v>
      </c>
      <c r="Q7" s="38">
        <v>79.98</v>
      </c>
      <c r="R7" s="38">
        <v>1553</v>
      </c>
      <c r="S7" s="38">
        <v>153471</v>
      </c>
      <c r="T7" s="38">
        <v>62.81</v>
      </c>
      <c r="U7" s="38">
        <v>2443.42</v>
      </c>
      <c r="V7" s="38">
        <v>856</v>
      </c>
      <c r="W7" s="38">
        <v>0.22</v>
      </c>
      <c r="X7" s="38">
        <v>3890.91</v>
      </c>
      <c r="Y7" s="38">
        <v>62.66</v>
      </c>
      <c r="Z7" s="38">
        <v>59.24</v>
      </c>
      <c r="AA7" s="38">
        <v>58.83</v>
      </c>
      <c r="AB7" s="38">
        <v>87.32</v>
      </c>
      <c r="AC7" s="38">
        <v>83.31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3064.76</v>
      </c>
      <c r="BG7" s="38">
        <v>3231.22</v>
      </c>
      <c r="BH7" s="38">
        <v>2838.53</v>
      </c>
      <c r="BI7" s="38">
        <v>1790.65</v>
      </c>
      <c r="BJ7" s="38">
        <v>889.69</v>
      </c>
      <c r="BK7" s="38">
        <v>1716.82</v>
      </c>
      <c r="BL7" s="38">
        <v>1554.05</v>
      </c>
      <c r="BM7" s="38">
        <v>1671.86</v>
      </c>
      <c r="BN7" s="38">
        <v>1673.47</v>
      </c>
      <c r="BO7" s="38">
        <v>1592.72</v>
      </c>
      <c r="BP7" s="38">
        <v>1348.09</v>
      </c>
      <c r="BQ7" s="38">
        <v>41.59</v>
      </c>
      <c r="BR7" s="38">
        <v>39.479999999999997</v>
      </c>
      <c r="BS7" s="38">
        <v>41.54</v>
      </c>
      <c r="BT7" s="38">
        <v>69.69</v>
      </c>
      <c r="BU7" s="38">
        <v>67.64</v>
      </c>
      <c r="BV7" s="38">
        <v>51.73</v>
      </c>
      <c r="BW7" s="38">
        <v>53.01</v>
      </c>
      <c r="BX7" s="38">
        <v>50.54</v>
      </c>
      <c r="BY7" s="38">
        <v>49.22</v>
      </c>
      <c r="BZ7" s="38">
        <v>53.7</v>
      </c>
      <c r="CA7" s="38">
        <v>69.8</v>
      </c>
      <c r="CB7" s="38">
        <v>232.4</v>
      </c>
      <c r="CC7" s="38">
        <v>242.6</v>
      </c>
      <c r="CD7" s="38">
        <v>216.93</v>
      </c>
      <c r="CE7" s="38">
        <v>150</v>
      </c>
      <c r="CF7" s="38">
        <v>150.02000000000001</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68.2</v>
      </c>
      <c r="CY7" s="38">
        <v>68.72</v>
      </c>
      <c r="CZ7" s="38">
        <v>70.61</v>
      </c>
      <c r="DA7" s="38">
        <v>71.27</v>
      </c>
      <c r="DB7" s="38">
        <v>73.95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2018-02-14T02:50:59Z</cp:lastPrinted>
  <dcterms:created xsi:type="dcterms:W3CDTF">2017-12-25T02:20:07Z</dcterms:created>
  <dcterms:modified xsi:type="dcterms:W3CDTF">2018-02-23T05:08:27Z</dcterms:modified>
  <cp:category/>
</cp:coreProperties>
</file>