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41.73\rizai\H29 データ\H29 田村\02 公営企業（決算統計）\経営比較分析表\05 平成28年度決算「経営比較分析表」の分析等について\05 HP掲載\04 公下（48事業）\"/>
    </mc:Choice>
  </mc:AlternateContent>
  <workbookProtection workbookPassword="B319" lockStructure="1"/>
  <bookViews>
    <workbookView xWindow="240" yWindow="60" windowWidth="14940" windowHeight="7875"/>
  </bookViews>
  <sheets>
    <sheet name="法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T6" i="5"/>
  <c r="S6" i="5"/>
  <c r="AL8" i="4" s="1"/>
  <c r="R6" i="5"/>
  <c r="Q6" i="5"/>
  <c r="P6" i="5"/>
  <c r="O6" i="5"/>
  <c r="I10" i="4" s="1"/>
  <c r="N6" i="5"/>
  <c r="M6" i="5"/>
  <c r="L6" i="5"/>
  <c r="K6" i="5"/>
  <c r="P8" i="4" s="1"/>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L10" i="4"/>
  <c r="AD10" i="4"/>
  <c r="W10" i="4"/>
  <c r="P10" i="4"/>
  <c r="B10" i="4"/>
  <c r="BB8" i="4"/>
  <c r="AT8" i="4"/>
  <c r="W8" i="4"/>
  <c r="I8" i="4"/>
  <c r="B6" i="4"/>
  <c r="C10" i="5" l="1"/>
  <c r="D10" i="5"/>
  <c r="E10" i="5"/>
  <c r="B10" i="5"/>
</calcChain>
</file>

<file path=xl/sharedStrings.xml><?xml version="1.0" encoding="utf-8"?>
<sst xmlns="http://schemas.openxmlformats.org/spreadsheetml/2006/main" count="240" uniqueCount="123">
  <si>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</si>
  <si>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</si>
  <si>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</si>
  <si>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</si>
  <si>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</si>
  <si>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</si>
  <si>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</si>
  <si>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</si>
  <si>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</si>
  <si>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</si>
  <si>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</si>
  <si>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</si>
  <si>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</si>
  <si>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</si>
  <si>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</si>
  <si>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</si>
  <si>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</si>
  <si>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</si>
  <si>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</si>
  <si>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</si>
  <si>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</si>
  <si>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</si>
  <si>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</si>
  <si>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</si>
  <si>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</si>
  <si>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</si>
  <si>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</si>
  <si>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</si>
  <si>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</si>
  <si>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</si>
  <si>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</si>
  <si>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</si>
  <si>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</si>
  <si>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</si>
  <si>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</si>
  <si>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</si>
  <si>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</si>
  <si>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</si>
  <si>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</si>
  <si>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</si>
  <si>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</si>
  <si>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</si>
  <si>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</si>
  <si>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</si>
  <si>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</si>
  <si>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</si>
  <si>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</si>
  <si>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</si>
  <si>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</si>
  <si>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</si>
  <si>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</si>
  <si>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</si>
  <si>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</si>
  <si>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</si>
  <si>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</si>
  <si>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</si>
  <si>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</si>
  <si>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</si>
  <si>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</si>
  <si>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</si>
  <si>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</si>
  <si>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</si>
  <si>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</si>
  <si>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</si>
  <si>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</si>
  <si>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</si>
  <si>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</si>
  <si>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</si>
  <si>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</si>
  <si>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</si>
  <si>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</si>
  <si>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</si>
  <si>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</si>
  <si>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</si>
  <si>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</si>
  <si>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</si>
  <si>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</si>
  <si>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</si>
  <si>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</si>
  <si>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</si>
  <si>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</si>
  <si>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</si>
  <si>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</si>
  <si>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</si>
  <si>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</si>
  <si>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</si>
  <si>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</si>
  <si>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</si>
  <si>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</si>
  <si>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</si>
  <si>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</si>
  <si>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</si>
  <si>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</si>
  <si>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</si>
  <si>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</si>
  <si>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</si>
  <si>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</si>
  <si>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</si>
  <si>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</si>
  <si>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</si>
  <si>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</si>
  <si>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</si>
  <si>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</si>
  <si>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</si>
  <si>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</si>
  <si>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</si>
  <si>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</si>
  <si>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</si>
  <si>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愛知県　稲沢市</t>
  </si>
  <si>
    <t>法適用</t>
  </si>
  <si>
    <t>下水道事業</t>
  </si>
  <si>
    <t>公共下水道</t>
  </si>
  <si>
    <t>Bc2</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</si>
  <si>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</si>
  <si>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</si>
  <si>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</si>
  <si>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</si>
  <si>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</si>
  <si>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</si>
  <si>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</si>
  <si>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①有形固定資産減価償却率は、類似団体・全国平均に比べ低く、比較的新しい管渠であるのが分かる。
　しかし、将来の管渠更新に備えるため、ストックマネジメント計画等の更新計画の策定、更新財源の確保について検討していく必要がある。</t>
    <phoneticPr fontId="7"/>
  </si>
  <si>
    <t>　持続可能な事業運営を行うため、整備区域を縮小し、実現可能な「稲沢市汚水適正処理構想」へ見直しを行い、事業を進めている。また、平成28年度に「稲沢市汚水適正処理構想」に基づいた「稲沢市公共下水道事業経営戦略」を策定した。なお、経営戦略における収支計画は、毎年度進捗管理を行い、必要に応じ収支計画を見直し、公共下水道整備概成後（平成37年度）に全てを見直す。
　今後は、「稲沢市汚水適正処理構想」及び「稲沢市公共下水道事業経営戦略」に基づき、事業費の見通し、料金水準の見直し等を検討し、事業運営を行っていく。</t>
    <rPh sb="31" eb="34">
      <t>イナザワシ</t>
    </rPh>
    <rPh sb="63" eb="65">
      <t>ヘイセイ</t>
    </rPh>
    <rPh sb="67" eb="69">
      <t>ネンド</t>
    </rPh>
    <rPh sb="71" eb="74">
      <t>イナザワシ</t>
    </rPh>
    <rPh sb="74" eb="82">
      <t>オスイテ</t>
    </rPh>
    <rPh sb="84" eb="85">
      <t>モト</t>
    </rPh>
    <rPh sb="89" eb="92">
      <t>イナザワシ</t>
    </rPh>
    <rPh sb="92" eb="99">
      <t>コウキョウゲスイドウジギョウ</t>
    </rPh>
    <rPh sb="99" eb="101">
      <t>ケイエイ</t>
    </rPh>
    <rPh sb="101" eb="103">
      <t>センリャク</t>
    </rPh>
    <rPh sb="105" eb="107">
      <t>サクテイ</t>
    </rPh>
    <rPh sb="113" eb="115">
      <t>ケイエイ</t>
    </rPh>
    <rPh sb="115" eb="117">
      <t>センリャク</t>
    </rPh>
    <rPh sb="121" eb="123">
      <t>シュウシ</t>
    </rPh>
    <rPh sb="123" eb="125">
      <t>ケイカク</t>
    </rPh>
    <rPh sb="127" eb="130">
      <t>マイネンド</t>
    </rPh>
    <rPh sb="130" eb="132">
      <t>シンチョク</t>
    </rPh>
    <rPh sb="132" eb="134">
      <t>カンリ</t>
    </rPh>
    <rPh sb="135" eb="136">
      <t>オコナ</t>
    </rPh>
    <rPh sb="138" eb="140">
      <t>ヒツヨウ</t>
    </rPh>
    <rPh sb="141" eb="142">
      <t>オウ</t>
    </rPh>
    <rPh sb="143" eb="145">
      <t>シュウシ</t>
    </rPh>
    <rPh sb="145" eb="147">
      <t>ケイカク</t>
    </rPh>
    <rPh sb="148" eb="150">
      <t>ミナオ</t>
    </rPh>
    <rPh sb="152" eb="157">
      <t>コウキョウゲスイドウ</t>
    </rPh>
    <rPh sb="157" eb="159">
      <t>セイビ</t>
    </rPh>
    <rPh sb="159" eb="160">
      <t>ガイ</t>
    </rPh>
    <rPh sb="160" eb="161">
      <t>セイ</t>
    </rPh>
    <rPh sb="161" eb="162">
      <t>ゴ</t>
    </rPh>
    <rPh sb="163" eb="165">
      <t>ヘイセイ</t>
    </rPh>
    <rPh sb="167" eb="169">
      <t>ネンド</t>
    </rPh>
    <rPh sb="171" eb="172">
      <t>スベ</t>
    </rPh>
    <rPh sb="174" eb="176">
      <t>ミナオ</t>
    </rPh>
    <rPh sb="180" eb="182">
      <t>コンゴ</t>
    </rPh>
    <rPh sb="185" eb="188">
      <t>イナザワシ</t>
    </rPh>
    <rPh sb="197" eb="198">
      <t>オヨ</t>
    </rPh>
    <rPh sb="200" eb="203">
      <t>イナザワシ</t>
    </rPh>
    <rPh sb="203" eb="208">
      <t>コウキョウゲスイドウ</t>
    </rPh>
    <rPh sb="208" eb="210">
      <t>ジギョウ</t>
    </rPh>
    <rPh sb="210" eb="214">
      <t>ケイエイセン</t>
    </rPh>
    <phoneticPr fontId="7"/>
  </si>
  <si>
    <r>
      <t xml:space="preserve">  ④企業債残高対事業規模比率は、事業規模と比べて企業債残高の割合が高く、類似団体・全国平均に比べ、企業債を主な投資財源としていることが現状である。
  このため、企業債借入に伴う支払利息の負担割合が高く、⑥汚水処理原価が類似団体・全国平均より高くなっている要因の一つである。今後新規の企業債借入額は原則として償還額の範囲内とすることにより、企業債残高の削減に一層努めたい。
  また、⑧水洗化率は新規接続の増加のため前年度に比べ上昇したが、類似団体・全国平均より低いため、今後も接続ＰＲなどにより水洗化率向上に努めたい。
  ①経常収支比率は、一般会計からの繰入</t>
    </r>
    <r>
      <rPr>
        <sz val="11"/>
        <rFont val="ＭＳ ゴシック"/>
        <family val="3"/>
        <charset val="128"/>
      </rPr>
      <t>金の減少により</t>
    </r>
    <r>
      <rPr>
        <sz val="11"/>
        <color theme="1"/>
        <rFont val="ＭＳ ゴシック"/>
        <family val="3"/>
        <charset val="128"/>
      </rPr>
      <t>、経常収益が対前年度12.1％減となり、当年度未処理欠損金が発生した。今後も水洗化率を向上させ、下水道使用料の増に努めるとともに、経費節減による経常費用の削減に努め未処理欠損金を減らしたい。
  なお、公費負担分を考慮しない経費回収率は約46％と、全経費を下水道使用料で賄えておらず、不足分の約54％を一般会計から繰り入れている現状である。
  今後は、水洗化率の向上、投資規模・料金水準の見直しを行い、事業運営をする必要がある。</t>
    </r>
    <rPh sb="3" eb="5">
      <t>キギョウ</t>
    </rPh>
    <rPh sb="5" eb="6">
      <t>サイ</t>
    </rPh>
    <rPh sb="6" eb="8">
      <t>ザンダカ</t>
    </rPh>
    <rPh sb="8" eb="9">
      <t>タイ</t>
    </rPh>
    <rPh sb="9" eb="13">
      <t>ジギョウキボ</t>
    </rPh>
    <rPh sb="13" eb="15">
      <t>ヒリツ</t>
    </rPh>
    <rPh sb="17" eb="21">
      <t>ジギョウキボ</t>
    </rPh>
    <rPh sb="22" eb="23">
      <t>クラ</t>
    </rPh>
    <rPh sb="25" eb="30">
      <t>キギョウ</t>
    </rPh>
    <rPh sb="31" eb="33">
      <t>ワリアイ</t>
    </rPh>
    <rPh sb="34" eb="35">
      <t>タカ</t>
    </rPh>
    <rPh sb="37" eb="39">
      <t>ルイジ</t>
    </rPh>
    <rPh sb="39" eb="41">
      <t>ダンタイ</t>
    </rPh>
    <rPh sb="42" eb="44">
      <t>ゼンコク</t>
    </rPh>
    <rPh sb="44" eb="46">
      <t>ヘイキン</t>
    </rPh>
    <rPh sb="47" eb="48">
      <t>クラ</t>
    </rPh>
    <rPh sb="50" eb="53">
      <t>キギョウサイ</t>
    </rPh>
    <rPh sb="54" eb="55">
      <t>オモ</t>
    </rPh>
    <rPh sb="56" eb="58">
      <t>トウシ</t>
    </rPh>
    <rPh sb="58" eb="60">
      <t>ザイゲン</t>
    </rPh>
    <rPh sb="68" eb="70">
      <t>ゲンジョウ</t>
    </rPh>
    <rPh sb="82" eb="85">
      <t>キギョウ</t>
    </rPh>
    <rPh sb="85" eb="87">
      <t>カリイレ</t>
    </rPh>
    <rPh sb="88" eb="89">
      <t>トモナ</t>
    </rPh>
    <rPh sb="90" eb="92">
      <t>シハライ</t>
    </rPh>
    <rPh sb="92" eb="94">
      <t>リソク</t>
    </rPh>
    <rPh sb="95" eb="97">
      <t>フタン</t>
    </rPh>
    <rPh sb="97" eb="99">
      <t>ワリアイ</t>
    </rPh>
    <rPh sb="100" eb="101">
      <t>タカ</t>
    </rPh>
    <rPh sb="104" eb="106">
      <t>オスイ</t>
    </rPh>
    <rPh sb="106" eb="108">
      <t>ショリ</t>
    </rPh>
    <rPh sb="108" eb="110">
      <t>ゲンカ</t>
    </rPh>
    <rPh sb="111" eb="113">
      <t>ルイジ</t>
    </rPh>
    <rPh sb="113" eb="115">
      <t>ダンタイ</t>
    </rPh>
    <rPh sb="116" eb="118">
      <t>ゼンコク</t>
    </rPh>
    <rPh sb="118" eb="120">
      <t>ヘイキン</t>
    </rPh>
    <rPh sb="122" eb="123">
      <t>タカ</t>
    </rPh>
    <rPh sb="129" eb="131">
      <t>ヨウイン</t>
    </rPh>
    <rPh sb="132" eb="133">
      <t>ヒト</t>
    </rPh>
    <rPh sb="138" eb="140">
      <t>コンゴ</t>
    </rPh>
    <rPh sb="140" eb="142">
      <t>シンキ</t>
    </rPh>
    <rPh sb="143" eb="148">
      <t>キギョ</t>
    </rPh>
    <rPh sb="148" eb="149">
      <t>ガク</t>
    </rPh>
    <rPh sb="150" eb="152">
      <t>ゲンソク</t>
    </rPh>
    <rPh sb="155" eb="158">
      <t>ショウカンガク</t>
    </rPh>
    <rPh sb="159" eb="161">
      <t>ハンイ</t>
    </rPh>
    <rPh sb="161" eb="162">
      <t>ナイ</t>
    </rPh>
    <rPh sb="171" eb="174">
      <t>キギョウ</t>
    </rPh>
    <rPh sb="174" eb="176">
      <t>ザンダカ</t>
    </rPh>
    <rPh sb="177" eb="179">
      <t>サクゲン</t>
    </rPh>
    <rPh sb="180" eb="182">
      <t>イッソウ</t>
    </rPh>
    <rPh sb="182" eb="183">
      <t>ツト</t>
    </rPh>
    <rPh sb="194" eb="196">
      <t>スイセン</t>
    </rPh>
    <rPh sb="196" eb="197">
      <t>カ</t>
    </rPh>
    <rPh sb="197" eb="198">
      <t>リツ</t>
    </rPh>
    <rPh sb="199" eb="201">
      <t>シンキ</t>
    </rPh>
    <rPh sb="201" eb="203">
      <t>セツゾク</t>
    </rPh>
    <rPh sb="204" eb="206">
      <t>ゾウカ</t>
    </rPh>
    <rPh sb="209" eb="212">
      <t>ゼンネンド</t>
    </rPh>
    <rPh sb="213" eb="214">
      <t>クラ</t>
    </rPh>
    <rPh sb="215" eb="217">
      <t>ジョウショウ</t>
    </rPh>
    <rPh sb="221" eb="230">
      <t>ルイジ</t>
    </rPh>
    <rPh sb="232" eb="233">
      <t>ヒク</t>
    </rPh>
    <rPh sb="237" eb="239">
      <t>コンゴ</t>
    </rPh>
    <rPh sb="240" eb="242">
      <t>セツゾク</t>
    </rPh>
    <rPh sb="249" eb="251">
      <t>スイセン</t>
    </rPh>
    <rPh sb="251" eb="252">
      <t>カ</t>
    </rPh>
    <rPh sb="252" eb="253">
      <t>リツ</t>
    </rPh>
    <rPh sb="253" eb="255">
      <t>コウジョウ</t>
    </rPh>
    <rPh sb="256" eb="257">
      <t>ツト</t>
    </rPh>
    <rPh sb="265" eb="269">
      <t>ケイジョウシュウシ</t>
    </rPh>
    <rPh sb="269" eb="271">
      <t>ヒリツ</t>
    </rPh>
    <rPh sb="273" eb="277">
      <t>イッパンカイケイ</t>
    </rPh>
    <rPh sb="290" eb="292">
      <t>ケイジョウ</t>
    </rPh>
    <rPh sb="292" eb="294">
      <t>シュウエキ</t>
    </rPh>
    <rPh sb="295" eb="299">
      <t>タイ</t>
    </rPh>
    <rPh sb="304" eb="305">
      <t>ゲン</t>
    </rPh>
    <rPh sb="309" eb="312">
      <t>トウネンド</t>
    </rPh>
    <rPh sb="312" eb="315">
      <t>ミショリ</t>
    </rPh>
    <rPh sb="315" eb="318">
      <t>ケッソンキン</t>
    </rPh>
    <rPh sb="319" eb="321">
      <t>ハッセイ</t>
    </rPh>
    <rPh sb="324" eb="326">
      <t>コンゴ</t>
    </rPh>
    <rPh sb="327" eb="329">
      <t>スイセン</t>
    </rPh>
    <rPh sb="329" eb="330">
      <t>カ</t>
    </rPh>
    <rPh sb="330" eb="331">
      <t>リツ</t>
    </rPh>
    <rPh sb="332" eb="334">
      <t>コウジョウ</t>
    </rPh>
    <rPh sb="337" eb="343">
      <t>ゲスイドウシヨウリョウ</t>
    </rPh>
    <rPh sb="344" eb="345">
      <t>ゾウ</t>
    </rPh>
    <rPh sb="346" eb="347">
      <t>ツト</t>
    </rPh>
    <rPh sb="354" eb="358">
      <t>ケイヒセツゲン</t>
    </rPh>
    <rPh sb="361" eb="365">
      <t>ケイジョウヒヨウ</t>
    </rPh>
    <rPh sb="366" eb="368">
      <t>サクゲン</t>
    </rPh>
    <rPh sb="369" eb="370">
      <t>ツト</t>
    </rPh>
    <rPh sb="371" eb="377">
      <t>ミショリケッソンキン</t>
    </rPh>
    <rPh sb="378" eb="379">
      <t>ヘ</t>
    </rPh>
    <rPh sb="390" eb="392">
      <t>コウヒ</t>
    </rPh>
    <rPh sb="392" eb="395">
      <t>フタンブン</t>
    </rPh>
    <rPh sb="396" eb="398">
      <t>コウリョ</t>
    </rPh>
    <rPh sb="407" eb="408">
      <t>ヤク</t>
    </rPh>
    <rPh sb="413" eb="416">
      <t>ゼンケイヒ</t>
    </rPh>
    <rPh sb="417" eb="420">
      <t>ゲスイドウ</t>
    </rPh>
    <rPh sb="420" eb="423">
      <t>シヨウリョウ</t>
    </rPh>
    <rPh sb="424" eb="425">
      <t>マカナ</t>
    </rPh>
    <rPh sb="431" eb="434">
      <t>フソクブン</t>
    </rPh>
    <rPh sb="435" eb="436">
      <t>ヤク</t>
    </rPh>
    <rPh sb="440" eb="444">
      <t>イッパンカイケイ</t>
    </rPh>
    <rPh sb="446" eb="447">
      <t>ク</t>
    </rPh>
    <rPh sb="448" eb="449">
      <t>イ</t>
    </rPh>
    <rPh sb="453" eb="455">
      <t>ゲンジョウ</t>
    </rPh>
    <rPh sb="462" eb="464">
      <t>コンゴ</t>
    </rPh>
    <rPh sb="466" eb="468">
      <t>スイセン</t>
    </rPh>
    <rPh sb="468" eb="469">
      <t>カ</t>
    </rPh>
    <rPh sb="469" eb="470">
      <t>リツ</t>
    </rPh>
    <rPh sb="471" eb="473">
      <t>コウジョウ</t>
    </rPh>
    <rPh sb="474" eb="476">
      <t>トウシ</t>
    </rPh>
    <rPh sb="476" eb="478">
      <t>キボ</t>
    </rPh>
    <rPh sb="479" eb="483">
      <t>リョウキンスイジュン</t>
    </rPh>
    <rPh sb="484" eb="486">
      <t>ミナオ</t>
    </rPh>
    <rPh sb="488" eb="489">
      <t>オコナ</t>
    </rPh>
    <rPh sb="491" eb="493">
      <t>ジギョウ</t>
    </rPh>
    <rPh sb="493" eb="495">
      <t>ウンエイ</t>
    </rPh>
    <rPh sb="498" eb="50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</si>
</sst>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_);[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1">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98F-4D67-9908-81F028C2FB40}"/>
            </c:ext>
          </c:extLst>
        </c:ser>
        <c:dLbls>
          <c:showLegendKey val="0"/>
          <c:showVal val="0"/>
          <c:showCatName val="0"/>
          <c:showSerName val="0"/>
          <c:showPercent val="0"/>
          <c:showBubbleSize val="0"/>
        </c:dLbls>
        <c:gapWidth val="150"/>
        <c:axId val="127896192"/>
        <c:axId val="131990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0.06</c:v>
                </c:pt>
                <c:pt idx="2">
                  <c:v>0.05</c:v>
                </c:pt>
                <c:pt idx="3">
                  <c:v>0.04</c:v>
                </c:pt>
                <c:pt idx="4">
                  <c:v>0.05</c:v>
                </c:pt>
              </c:numCache>
            </c:numRef>
          </c:val>
          <c:smooth val="0"/>
          <c:extLst>
            <c:ext xmlns:c16="http://schemas.microsoft.com/office/drawing/2014/chart" uri="{C3380CC4-5D6E-409C-BE32-E72D297353CC}">
              <c16:uniqueId val="{00000001-C98F-4D67-9908-81F028C2FB40}"/>
            </c:ext>
          </c:extLst>
        </c:ser>
        <c:dLbls>
          <c:showLegendKey val="0"/>
          <c:showVal val="0"/>
          <c:showCatName val="0"/>
          <c:showSerName val="0"/>
          <c:showPercent val="0"/>
          <c:showBubbleSize val="0"/>
        </c:dLbls>
        <c:marker val="1"/>
        <c:smooth val="0"/>
        <c:axId val="127896192"/>
        <c:axId val="131990272"/>
      </c:lineChart>
      <c:dateAx>
        <c:axId val="127896192"/>
        <c:scaling>
          <c:orientation val="minMax"/>
        </c:scaling>
        <c:delete val="1"/>
        <c:axPos val="b"/>
        <c:numFmt formatCode="ge" sourceLinked="1"/>
        <c:majorTickMark val="none"/>
        <c:minorTickMark val="none"/>
        <c:tickLblPos val="none"/>
        <c:crossAx val="131990272"/>
        <c:crosses val="autoZero"/>
        <c:auto val="1"/>
        <c:lblOffset val="100"/>
        <c:baseTimeUnit val="years"/>
      </c:dateAx>
      <c:valAx>
        <c:axId val="131990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89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99.1</c:v>
                </c:pt>
                <c:pt idx="1">
                  <c:v>99.16</c:v>
                </c:pt>
                <c:pt idx="2">
                  <c:v>113.43</c:v>
                </c:pt>
                <c:pt idx="3">
                  <c:v>113.61</c:v>
                </c:pt>
                <c:pt idx="4">
                  <c:v>98.68</c:v>
                </c:pt>
              </c:numCache>
            </c:numRef>
          </c:val>
          <c:extLst>
            <c:ext xmlns:c16="http://schemas.microsoft.com/office/drawing/2014/chart" uri="{C3380CC4-5D6E-409C-BE32-E72D297353CC}">
              <c16:uniqueId val="{00000000-2491-498A-82FD-9DEDADB3952A}"/>
            </c:ext>
          </c:extLst>
        </c:ser>
        <c:dLbls>
          <c:showLegendKey val="0"/>
          <c:showVal val="0"/>
          <c:showCatName val="0"/>
          <c:showSerName val="0"/>
          <c:showPercent val="0"/>
          <c:showBubbleSize val="0"/>
        </c:dLbls>
        <c:gapWidth val="150"/>
        <c:axId val="132004096"/>
        <c:axId val="132022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102.8</c:v>
                </c:pt>
                <c:pt idx="1">
                  <c:v>104.97</c:v>
                </c:pt>
                <c:pt idx="2">
                  <c:v>109.31</c:v>
                </c:pt>
                <c:pt idx="3">
                  <c:v>110.59</c:v>
                </c:pt>
                <c:pt idx="4">
                  <c:v>106.62</c:v>
                </c:pt>
              </c:numCache>
            </c:numRef>
          </c:val>
          <c:smooth val="0"/>
          <c:extLst>
            <c:ext xmlns:c16="http://schemas.microsoft.com/office/drawing/2014/chart" uri="{C3380CC4-5D6E-409C-BE32-E72D297353CC}">
              <c16:uniqueId val="{00000001-2491-498A-82FD-9DEDADB3952A}"/>
            </c:ext>
          </c:extLst>
        </c:ser>
        <c:dLbls>
          <c:showLegendKey val="0"/>
          <c:showVal val="0"/>
          <c:showCatName val="0"/>
          <c:showSerName val="0"/>
          <c:showPercent val="0"/>
          <c:showBubbleSize val="0"/>
        </c:dLbls>
        <c:marker val="1"/>
        <c:smooth val="0"/>
        <c:axId val="132004096"/>
        <c:axId val="132022656"/>
      </c:lineChart>
      <c:dateAx>
        <c:axId val="132004096"/>
        <c:scaling>
          <c:orientation val="minMax"/>
        </c:scaling>
        <c:delete val="1"/>
        <c:axPos val="b"/>
        <c:numFmt formatCode="ge" sourceLinked="1"/>
        <c:majorTickMark val="none"/>
        <c:minorTickMark val="none"/>
        <c:tickLblPos val="none"/>
        <c:crossAx val="132022656"/>
        <c:crosses val="autoZero"/>
        <c:auto val="1"/>
        <c:lblOffset val="100"/>
        <c:baseTimeUnit val="years"/>
      </c:dateAx>
      <c:valAx>
        <c:axId val="132022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004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3.24</c:v>
                </c:pt>
                <c:pt idx="1">
                  <c:v>4.75</c:v>
                </c:pt>
                <c:pt idx="2">
                  <c:v>8.34</c:v>
                </c:pt>
                <c:pt idx="3">
                  <c:v>10.220000000000001</c:v>
                </c:pt>
                <c:pt idx="4">
                  <c:v>12.16</c:v>
                </c:pt>
              </c:numCache>
            </c:numRef>
          </c:val>
          <c:extLst>
            <c:ext xmlns:c16="http://schemas.microsoft.com/office/drawing/2014/chart" uri="{C3380CC4-5D6E-409C-BE32-E72D297353CC}">
              <c16:uniqueId val="{00000000-CB73-4C61-A499-E891B2E5306A}"/>
            </c:ext>
          </c:extLst>
        </c:ser>
        <c:dLbls>
          <c:showLegendKey val="0"/>
          <c:showVal val="0"/>
          <c:showCatName val="0"/>
          <c:showSerName val="0"/>
          <c:showPercent val="0"/>
          <c:showBubbleSize val="0"/>
        </c:dLbls>
        <c:gapWidth val="150"/>
        <c:axId val="132065152"/>
        <c:axId val="132075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15.49</c:v>
                </c:pt>
                <c:pt idx="1">
                  <c:v>14.42</c:v>
                </c:pt>
                <c:pt idx="2">
                  <c:v>23.01</c:v>
                </c:pt>
                <c:pt idx="3">
                  <c:v>22.86</c:v>
                </c:pt>
                <c:pt idx="4">
                  <c:v>19.920000000000002</c:v>
                </c:pt>
              </c:numCache>
            </c:numRef>
          </c:val>
          <c:smooth val="0"/>
          <c:extLst>
            <c:ext xmlns:c16="http://schemas.microsoft.com/office/drawing/2014/chart" uri="{C3380CC4-5D6E-409C-BE32-E72D297353CC}">
              <c16:uniqueId val="{00000001-CB73-4C61-A499-E891B2E5306A}"/>
            </c:ext>
          </c:extLst>
        </c:ser>
        <c:dLbls>
          <c:showLegendKey val="0"/>
          <c:showVal val="0"/>
          <c:showCatName val="0"/>
          <c:showSerName val="0"/>
          <c:showPercent val="0"/>
          <c:showBubbleSize val="0"/>
        </c:dLbls>
        <c:marker val="1"/>
        <c:smooth val="0"/>
        <c:axId val="132065152"/>
        <c:axId val="132075520"/>
      </c:lineChart>
      <c:dateAx>
        <c:axId val="132065152"/>
        <c:scaling>
          <c:orientation val="minMax"/>
        </c:scaling>
        <c:delete val="1"/>
        <c:axPos val="b"/>
        <c:numFmt formatCode="ge" sourceLinked="1"/>
        <c:majorTickMark val="none"/>
        <c:minorTickMark val="none"/>
        <c:tickLblPos val="none"/>
        <c:crossAx val="132075520"/>
        <c:crosses val="autoZero"/>
        <c:auto val="1"/>
        <c:lblOffset val="100"/>
        <c:baseTimeUnit val="years"/>
      </c:dateAx>
      <c:valAx>
        <c:axId val="132075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065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AF0-41CE-9295-296A82F0600D}"/>
            </c:ext>
          </c:extLst>
        </c:ser>
        <c:dLbls>
          <c:showLegendKey val="0"/>
          <c:showVal val="0"/>
          <c:showCatName val="0"/>
          <c:showSerName val="0"/>
          <c:showPercent val="0"/>
          <c:showBubbleSize val="0"/>
        </c:dLbls>
        <c:gapWidth val="150"/>
        <c:axId val="132101632"/>
        <c:axId val="132103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quot;-&quot;">
                  <c:v>1.52</c:v>
                </c:pt>
                <c:pt idx="4" formatCode="#,##0.00;&quot;△&quot;#,##0.00;&quot;-&quot;">
                  <c:v>0.44</c:v>
                </c:pt>
              </c:numCache>
            </c:numRef>
          </c:val>
          <c:smooth val="0"/>
          <c:extLst>
            <c:ext xmlns:c16="http://schemas.microsoft.com/office/drawing/2014/chart" uri="{C3380CC4-5D6E-409C-BE32-E72D297353CC}">
              <c16:uniqueId val="{00000001-EAF0-41CE-9295-296A82F0600D}"/>
            </c:ext>
          </c:extLst>
        </c:ser>
        <c:dLbls>
          <c:showLegendKey val="0"/>
          <c:showVal val="0"/>
          <c:showCatName val="0"/>
          <c:showSerName val="0"/>
          <c:showPercent val="0"/>
          <c:showBubbleSize val="0"/>
        </c:dLbls>
        <c:marker val="1"/>
        <c:smooth val="0"/>
        <c:axId val="132101632"/>
        <c:axId val="132103552"/>
      </c:lineChart>
      <c:dateAx>
        <c:axId val="132101632"/>
        <c:scaling>
          <c:orientation val="minMax"/>
        </c:scaling>
        <c:delete val="1"/>
        <c:axPos val="b"/>
        <c:numFmt formatCode="ge" sourceLinked="1"/>
        <c:majorTickMark val="none"/>
        <c:minorTickMark val="none"/>
        <c:tickLblPos val="none"/>
        <c:crossAx val="132103552"/>
        <c:crosses val="autoZero"/>
        <c:auto val="1"/>
        <c:lblOffset val="100"/>
        <c:baseTimeUnit val="years"/>
      </c:dateAx>
      <c:valAx>
        <c:axId val="132103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101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2.67</c:v>
                </c:pt>
                <c:pt idx="1">
                  <c:v>4.3499999999999996</c:v>
                </c:pt>
                <c:pt idx="2" formatCode="#,##0.00;&quot;△&quot;#,##0.00">
                  <c:v>0</c:v>
                </c:pt>
                <c:pt idx="3" formatCode="#,##0.00;&quot;△&quot;#,##0.00">
                  <c:v>0</c:v>
                </c:pt>
                <c:pt idx="4">
                  <c:v>2.66</c:v>
                </c:pt>
              </c:numCache>
            </c:numRef>
          </c:val>
          <c:extLst>
            <c:ext xmlns:c16="http://schemas.microsoft.com/office/drawing/2014/chart" uri="{C3380CC4-5D6E-409C-BE32-E72D297353CC}">
              <c16:uniqueId val="{00000000-1C42-47B8-A4C4-318EBDF89C17}"/>
            </c:ext>
          </c:extLst>
        </c:ser>
        <c:dLbls>
          <c:showLegendKey val="0"/>
          <c:showVal val="0"/>
          <c:showCatName val="0"/>
          <c:showSerName val="0"/>
          <c:showPercent val="0"/>
          <c:showBubbleSize val="0"/>
        </c:dLbls>
        <c:gapWidth val="150"/>
        <c:axId val="139998720"/>
        <c:axId val="140000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1.89</c:v>
                </c:pt>
                <c:pt idx="1">
                  <c:v>2.46</c:v>
                </c:pt>
                <c:pt idx="2">
                  <c:v>3.73</c:v>
                </c:pt>
                <c:pt idx="3" formatCode="#,##0.00;&quot;△&quot;#,##0.00">
                  <c:v>0</c:v>
                </c:pt>
                <c:pt idx="4">
                  <c:v>0.43</c:v>
                </c:pt>
              </c:numCache>
            </c:numRef>
          </c:val>
          <c:smooth val="0"/>
          <c:extLst>
            <c:ext xmlns:c16="http://schemas.microsoft.com/office/drawing/2014/chart" uri="{C3380CC4-5D6E-409C-BE32-E72D297353CC}">
              <c16:uniqueId val="{00000001-1C42-47B8-A4C4-318EBDF89C17}"/>
            </c:ext>
          </c:extLst>
        </c:ser>
        <c:dLbls>
          <c:showLegendKey val="0"/>
          <c:showVal val="0"/>
          <c:showCatName val="0"/>
          <c:showSerName val="0"/>
          <c:showPercent val="0"/>
          <c:showBubbleSize val="0"/>
        </c:dLbls>
        <c:marker val="1"/>
        <c:smooth val="0"/>
        <c:axId val="139998720"/>
        <c:axId val="140000640"/>
      </c:lineChart>
      <c:dateAx>
        <c:axId val="139998720"/>
        <c:scaling>
          <c:orientation val="minMax"/>
        </c:scaling>
        <c:delete val="1"/>
        <c:axPos val="b"/>
        <c:numFmt formatCode="ge" sourceLinked="1"/>
        <c:majorTickMark val="none"/>
        <c:minorTickMark val="none"/>
        <c:tickLblPos val="none"/>
        <c:crossAx val="140000640"/>
        <c:crosses val="autoZero"/>
        <c:auto val="1"/>
        <c:lblOffset val="100"/>
        <c:baseTimeUnit val="years"/>
      </c:dateAx>
      <c:valAx>
        <c:axId val="140000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998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164.75</c:v>
                </c:pt>
                <c:pt idx="1">
                  <c:v>160.13</c:v>
                </c:pt>
                <c:pt idx="2">
                  <c:v>63.61</c:v>
                </c:pt>
                <c:pt idx="3">
                  <c:v>71.37</c:v>
                </c:pt>
                <c:pt idx="4">
                  <c:v>72.040000000000006</c:v>
                </c:pt>
              </c:numCache>
            </c:numRef>
          </c:val>
          <c:extLst>
            <c:ext xmlns:c16="http://schemas.microsoft.com/office/drawing/2014/chart" uri="{C3380CC4-5D6E-409C-BE32-E72D297353CC}">
              <c16:uniqueId val="{00000000-F8BE-495D-933D-0974899608A8}"/>
            </c:ext>
          </c:extLst>
        </c:ser>
        <c:dLbls>
          <c:showLegendKey val="0"/>
          <c:showVal val="0"/>
          <c:showCatName val="0"/>
          <c:showSerName val="0"/>
          <c:showPercent val="0"/>
          <c:showBubbleSize val="0"/>
        </c:dLbls>
        <c:gapWidth val="150"/>
        <c:axId val="140035200"/>
        <c:axId val="140037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310.45</c:v>
                </c:pt>
                <c:pt idx="1">
                  <c:v>367.63</c:v>
                </c:pt>
                <c:pt idx="2">
                  <c:v>96.91</c:v>
                </c:pt>
                <c:pt idx="3">
                  <c:v>95.78</c:v>
                </c:pt>
                <c:pt idx="4">
                  <c:v>76.95</c:v>
                </c:pt>
              </c:numCache>
            </c:numRef>
          </c:val>
          <c:smooth val="0"/>
          <c:extLst>
            <c:ext xmlns:c16="http://schemas.microsoft.com/office/drawing/2014/chart" uri="{C3380CC4-5D6E-409C-BE32-E72D297353CC}">
              <c16:uniqueId val="{00000001-F8BE-495D-933D-0974899608A8}"/>
            </c:ext>
          </c:extLst>
        </c:ser>
        <c:dLbls>
          <c:showLegendKey val="0"/>
          <c:showVal val="0"/>
          <c:showCatName val="0"/>
          <c:showSerName val="0"/>
          <c:showPercent val="0"/>
          <c:showBubbleSize val="0"/>
        </c:dLbls>
        <c:marker val="1"/>
        <c:smooth val="0"/>
        <c:axId val="140035200"/>
        <c:axId val="140037120"/>
      </c:lineChart>
      <c:dateAx>
        <c:axId val="140035200"/>
        <c:scaling>
          <c:orientation val="minMax"/>
        </c:scaling>
        <c:delete val="1"/>
        <c:axPos val="b"/>
        <c:numFmt formatCode="ge" sourceLinked="1"/>
        <c:majorTickMark val="none"/>
        <c:minorTickMark val="none"/>
        <c:tickLblPos val="none"/>
        <c:crossAx val="140037120"/>
        <c:crosses val="autoZero"/>
        <c:auto val="1"/>
        <c:lblOffset val="100"/>
        <c:baseTimeUnit val="years"/>
      </c:dateAx>
      <c:valAx>
        <c:axId val="140037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035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2379.3000000000002</c:v>
                </c:pt>
                <c:pt idx="1">
                  <c:v>2227.16</c:v>
                </c:pt>
                <c:pt idx="2">
                  <c:v>2163.62</c:v>
                </c:pt>
                <c:pt idx="3">
                  <c:v>2063.89</c:v>
                </c:pt>
                <c:pt idx="4">
                  <c:v>1955.25</c:v>
                </c:pt>
              </c:numCache>
            </c:numRef>
          </c:val>
          <c:extLst>
            <c:ext xmlns:c16="http://schemas.microsoft.com/office/drawing/2014/chart" uri="{C3380CC4-5D6E-409C-BE32-E72D297353CC}">
              <c16:uniqueId val="{00000000-CF05-486B-A83A-6B7A8F1A7D91}"/>
            </c:ext>
          </c:extLst>
        </c:ser>
        <c:dLbls>
          <c:showLegendKey val="0"/>
          <c:showVal val="0"/>
          <c:showCatName val="0"/>
          <c:showSerName val="0"/>
          <c:showPercent val="0"/>
          <c:showBubbleSize val="0"/>
        </c:dLbls>
        <c:gapWidth val="150"/>
        <c:axId val="140219136"/>
        <c:axId val="140221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1127.77</c:v>
                </c:pt>
                <c:pt idx="1">
                  <c:v>1066.1600000000001</c:v>
                </c:pt>
                <c:pt idx="2">
                  <c:v>1117.27</c:v>
                </c:pt>
                <c:pt idx="3">
                  <c:v>1051.49</c:v>
                </c:pt>
                <c:pt idx="4">
                  <c:v>991.69</c:v>
                </c:pt>
              </c:numCache>
            </c:numRef>
          </c:val>
          <c:smooth val="0"/>
          <c:extLst>
            <c:ext xmlns:c16="http://schemas.microsoft.com/office/drawing/2014/chart" uri="{C3380CC4-5D6E-409C-BE32-E72D297353CC}">
              <c16:uniqueId val="{00000001-CF05-486B-A83A-6B7A8F1A7D91}"/>
            </c:ext>
          </c:extLst>
        </c:ser>
        <c:dLbls>
          <c:showLegendKey val="0"/>
          <c:showVal val="0"/>
          <c:showCatName val="0"/>
          <c:showSerName val="0"/>
          <c:showPercent val="0"/>
          <c:showBubbleSize val="0"/>
        </c:dLbls>
        <c:marker val="1"/>
        <c:smooth val="0"/>
        <c:axId val="140219136"/>
        <c:axId val="140221056"/>
      </c:lineChart>
      <c:dateAx>
        <c:axId val="140219136"/>
        <c:scaling>
          <c:orientation val="minMax"/>
        </c:scaling>
        <c:delete val="1"/>
        <c:axPos val="b"/>
        <c:numFmt formatCode="ge" sourceLinked="1"/>
        <c:majorTickMark val="none"/>
        <c:minorTickMark val="none"/>
        <c:tickLblPos val="none"/>
        <c:crossAx val="140221056"/>
        <c:crosses val="autoZero"/>
        <c:auto val="1"/>
        <c:lblOffset val="100"/>
        <c:baseTimeUnit val="years"/>
      </c:dateAx>
      <c:valAx>
        <c:axId val="140221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219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63.94</c:v>
                </c:pt>
                <c:pt idx="1">
                  <c:v>63.91</c:v>
                </c:pt>
                <c:pt idx="2">
                  <c:v>66.05</c:v>
                </c:pt>
                <c:pt idx="3">
                  <c:v>92.09</c:v>
                </c:pt>
                <c:pt idx="4">
                  <c:v>92.4</c:v>
                </c:pt>
              </c:numCache>
            </c:numRef>
          </c:val>
          <c:extLst>
            <c:ext xmlns:c16="http://schemas.microsoft.com/office/drawing/2014/chart" uri="{C3380CC4-5D6E-409C-BE32-E72D297353CC}">
              <c16:uniqueId val="{00000000-C73B-45C1-AF31-A0202D2C75B5}"/>
            </c:ext>
          </c:extLst>
        </c:ser>
        <c:dLbls>
          <c:showLegendKey val="0"/>
          <c:showVal val="0"/>
          <c:showCatName val="0"/>
          <c:showSerName val="0"/>
          <c:showPercent val="0"/>
          <c:showBubbleSize val="0"/>
        </c:dLbls>
        <c:gapWidth val="150"/>
        <c:axId val="140546432"/>
        <c:axId val="140548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75.08</c:v>
                </c:pt>
                <c:pt idx="1">
                  <c:v>76.91</c:v>
                </c:pt>
                <c:pt idx="2">
                  <c:v>76.33</c:v>
                </c:pt>
                <c:pt idx="3">
                  <c:v>80.11</c:v>
                </c:pt>
                <c:pt idx="4">
                  <c:v>84.53</c:v>
                </c:pt>
              </c:numCache>
            </c:numRef>
          </c:val>
          <c:smooth val="0"/>
          <c:extLst>
            <c:ext xmlns:c16="http://schemas.microsoft.com/office/drawing/2014/chart" uri="{C3380CC4-5D6E-409C-BE32-E72D297353CC}">
              <c16:uniqueId val="{00000001-C73B-45C1-AF31-A0202D2C75B5}"/>
            </c:ext>
          </c:extLst>
        </c:ser>
        <c:dLbls>
          <c:showLegendKey val="0"/>
          <c:showVal val="0"/>
          <c:showCatName val="0"/>
          <c:showSerName val="0"/>
          <c:showPercent val="0"/>
          <c:showBubbleSize val="0"/>
        </c:dLbls>
        <c:marker val="1"/>
        <c:smooth val="0"/>
        <c:axId val="140546432"/>
        <c:axId val="140548352"/>
      </c:lineChart>
      <c:dateAx>
        <c:axId val="140546432"/>
        <c:scaling>
          <c:orientation val="minMax"/>
        </c:scaling>
        <c:delete val="1"/>
        <c:axPos val="b"/>
        <c:numFmt formatCode="ge" sourceLinked="1"/>
        <c:majorTickMark val="none"/>
        <c:minorTickMark val="none"/>
        <c:tickLblPos val="none"/>
        <c:crossAx val="140548352"/>
        <c:crosses val="autoZero"/>
        <c:auto val="1"/>
        <c:lblOffset val="100"/>
        <c:baseTimeUnit val="years"/>
      </c:dateAx>
      <c:valAx>
        <c:axId val="140548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546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231.24</c:v>
                </c:pt>
                <c:pt idx="1">
                  <c:v>229.43</c:v>
                </c:pt>
                <c:pt idx="2">
                  <c:v>222.05</c:v>
                </c:pt>
                <c:pt idx="3">
                  <c:v>159.88999999999999</c:v>
                </c:pt>
                <c:pt idx="4">
                  <c:v>158.83000000000001</c:v>
                </c:pt>
              </c:numCache>
            </c:numRef>
          </c:val>
          <c:extLst>
            <c:ext xmlns:c16="http://schemas.microsoft.com/office/drawing/2014/chart" uri="{C3380CC4-5D6E-409C-BE32-E72D297353CC}">
              <c16:uniqueId val="{00000000-F39C-41EC-9746-C86321FF68B4}"/>
            </c:ext>
          </c:extLst>
        </c:ser>
        <c:dLbls>
          <c:showLegendKey val="0"/>
          <c:showVal val="0"/>
          <c:showCatName val="0"/>
          <c:showSerName val="0"/>
          <c:showPercent val="0"/>
          <c:showBubbleSize val="0"/>
        </c:dLbls>
        <c:gapWidth val="150"/>
        <c:axId val="140730368"/>
        <c:axId val="140732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164.73</c:v>
                </c:pt>
                <c:pt idx="1">
                  <c:v>160.77000000000001</c:v>
                </c:pt>
                <c:pt idx="2">
                  <c:v>164.13</c:v>
                </c:pt>
                <c:pt idx="3">
                  <c:v>162.66</c:v>
                </c:pt>
                <c:pt idx="4">
                  <c:v>154.69999999999999</c:v>
                </c:pt>
              </c:numCache>
            </c:numRef>
          </c:val>
          <c:smooth val="0"/>
          <c:extLst>
            <c:ext xmlns:c16="http://schemas.microsoft.com/office/drawing/2014/chart" uri="{C3380CC4-5D6E-409C-BE32-E72D297353CC}">
              <c16:uniqueId val="{00000001-F39C-41EC-9746-C86321FF68B4}"/>
            </c:ext>
          </c:extLst>
        </c:ser>
        <c:dLbls>
          <c:showLegendKey val="0"/>
          <c:showVal val="0"/>
          <c:showCatName val="0"/>
          <c:showSerName val="0"/>
          <c:showPercent val="0"/>
          <c:showBubbleSize val="0"/>
        </c:dLbls>
        <c:marker val="1"/>
        <c:smooth val="0"/>
        <c:axId val="140730368"/>
        <c:axId val="140732288"/>
      </c:lineChart>
      <c:dateAx>
        <c:axId val="140730368"/>
        <c:scaling>
          <c:orientation val="minMax"/>
        </c:scaling>
        <c:delete val="1"/>
        <c:axPos val="b"/>
        <c:numFmt formatCode="ge" sourceLinked="1"/>
        <c:majorTickMark val="none"/>
        <c:minorTickMark val="none"/>
        <c:tickLblPos val="none"/>
        <c:crossAx val="140732288"/>
        <c:crosses val="autoZero"/>
        <c:auto val="1"/>
        <c:lblOffset val="100"/>
        <c:baseTimeUnit val="years"/>
      </c:dateAx>
      <c:valAx>
        <c:axId val="140732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730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D3B-4853-B95D-74B2C65B7969}"/>
            </c:ext>
          </c:extLst>
        </c:ser>
        <c:dLbls>
          <c:showLegendKey val="0"/>
          <c:showVal val="0"/>
          <c:showCatName val="0"/>
          <c:showSerName val="0"/>
          <c:showPercent val="0"/>
          <c:showBubbleSize val="0"/>
        </c:dLbls>
        <c:gapWidth val="150"/>
        <c:axId val="140779520"/>
        <c:axId val="140781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58.78</c:v>
                </c:pt>
                <c:pt idx="1">
                  <c:v>56.94</c:v>
                </c:pt>
                <c:pt idx="2">
                  <c:v>58.28</c:v>
                </c:pt>
                <c:pt idx="3">
                  <c:v>56.67</c:v>
                </c:pt>
                <c:pt idx="4">
                  <c:v>58.04</c:v>
                </c:pt>
              </c:numCache>
            </c:numRef>
          </c:val>
          <c:smooth val="0"/>
          <c:extLst>
            <c:ext xmlns:c16="http://schemas.microsoft.com/office/drawing/2014/chart" uri="{C3380CC4-5D6E-409C-BE32-E72D297353CC}">
              <c16:uniqueId val="{00000001-DD3B-4853-B95D-74B2C65B7969}"/>
            </c:ext>
          </c:extLst>
        </c:ser>
        <c:dLbls>
          <c:showLegendKey val="0"/>
          <c:showVal val="0"/>
          <c:showCatName val="0"/>
          <c:showSerName val="0"/>
          <c:showPercent val="0"/>
          <c:showBubbleSize val="0"/>
        </c:dLbls>
        <c:marker val="1"/>
        <c:smooth val="0"/>
        <c:axId val="140779520"/>
        <c:axId val="140781440"/>
      </c:lineChart>
      <c:dateAx>
        <c:axId val="140779520"/>
        <c:scaling>
          <c:orientation val="minMax"/>
        </c:scaling>
        <c:delete val="1"/>
        <c:axPos val="b"/>
        <c:numFmt formatCode="ge" sourceLinked="1"/>
        <c:majorTickMark val="none"/>
        <c:minorTickMark val="none"/>
        <c:tickLblPos val="none"/>
        <c:crossAx val="140781440"/>
        <c:crosses val="autoZero"/>
        <c:auto val="1"/>
        <c:lblOffset val="100"/>
        <c:baseTimeUnit val="years"/>
      </c:dateAx>
      <c:valAx>
        <c:axId val="140781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779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79.14</c:v>
                </c:pt>
                <c:pt idx="1">
                  <c:v>78.39</c:v>
                </c:pt>
                <c:pt idx="2">
                  <c:v>78.819999999999993</c:v>
                </c:pt>
                <c:pt idx="3">
                  <c:v>77.78</c:v>
                </c:pt>
                <c:pt idx="4">
                  <c:v>78.64</c:v>
                </c:pt>
              </c:numCache>
            </c:numRef>
          </c:val>
          <c:extLst>
            <c:ext xmlns:c16="http://schemas.microsoft.com/office/drawing/2014/chart" uri="{C3380CC4-5D6E-409C-BE32-E72D297353CC}">
              <c16:uniqueId val="{00000000-D1B8-4FA2-A6A1-65DBD9A8CA2E}"/>
            </c:ext>
          </c:extLst>
        </c:ser>
        <c:dLbls>
          <c:showLegendKey val="0"/>
          <c:showVal val="0"/>
          <c:showCatName val="0"/>
          <c:showSerName val="0"/>
          <c:showPercent val="0"/>
          <c:showBubbleSize val="0"/>
        </c:dLbls>
        <c:gapWidth val="150"/>
        <c:axId val="140795264"/>
        <c:axId val="140809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92.42</c:v>
                </c:pt>
                <c:pt idx="1">
                  <c:v>92.35</c:v>
                </c:pt>
                <c:pt idx="2">
                  <c:v>92.78</c:v>
                </c:pt>
                <c:pt idx="3">
                  <c:v>92.9</c:v>
                </c:pt>
                <c:pt idx="4">
                  <c:v>92.56</c:v>
                </c:pt>
              </c:numCache>
            </c:numRef>
          </c:val>
          <c:smooth val="0"/>
          <c:extLst>
            <c:ext xmlns:c16="http://schemas.microsoft.com/office/drawing/2014/chart" uri="{C3380CC4-5D6E-409C-BE32-E72D297353CC}">
              <c16:uniqueId val="{00000001-D1B8-4FA2-A6A1-65DBD9A8CA2E}"/>
            </c:ext>
          </c:extLst>
        </c:ser>
        <c:dLbls>
          <c:showLegendKey val="0"/>
          <c:showVal val="0"/>
          <c:showCatName val="0"/>
          <c:showSerName val="0"/>
          <c:showPercent val="0"/>
          <c:showBubbleSize val="0"/>
        </c:dLbls>
        <c:marker val="1"/>
        <c:smooth val="0"/>
        <c:axId val="140795264"/>
        <c:axId val="140809728"/>
      </c:lineChart>
      <c:dateAx>
        <c:axId val="140795264"/>
        <c:scaling>
          <c:orientation val="minMax"/>
        </c:scaling>
        <c:delete val="1"/>
        <c:axPos val="b"/>
        <c:numFmt formatCode="ge" sourceLinked="1"/>
        <c:majorTickMark val="none"/>
        <c:minorTickMark val="none"/>
        <c:tickLblPos val="none"/>
        <c:crossAx val="140809728"/>
        <c:crosses val="autoZero"/>
        <c:auto val="1"/>
        <c:lblOffset val="100"/>
        <c:baseTimeUnit val="years"/>
      </c:dateAx>
      <c:valAx>
        <c:axId val="140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795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4" t="str">
        <f>データ!H6</f>
        <v>愛知県　稲沢市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4"/>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Bc2</v>
      </c>
      <c r="X8" s="49"/>
      <c r="Y8" s="49"/>
      <c r="Z8" s="49"/>
      <c r="AA8" s="49"/>
      <c r="AB8" s="49"/>
      <c r="AC8" s="49"/>
      <c r="AD8" s="50" t="s">
        <v>119</v>
      </c>
      <c r="AE8" s="50"/>
      <c r="AF8" s="50"/>
      <c r="AG8" s="50"/>
      <c r="AH8" s="50"/>
      <c r="AI8" s="50"/>
      <c r="AJ8" s="50"/>
      <c r="AK8" s="4"/>
      <c r="AL8" s="51">
        <f>データ!S6</f>
        <v>137904</v>
      </c>
      <c r="AM8" s="51"/>
      <c r="AN8" s="51"/>
      <c r="AO8" s="51"/>
      <c r="AP8" s="51"/>
      <c r="AQ8" s="51"/>
      <c r="AR8" s="51"/>
      <c r="AS8" s="51"/>
      <c r="AT8" s="46">
        <f>データ!T6</f>
        <v>79.349999999999994</v>
      </c>
      <c r="AU8" s="46"/>
      <c r="AV8" s="46"/>
      <c r="AW8" s="46"/>
      <c r="AX8" s="46"/>
      <c r="AY8" s="46"/>
      <c r="AZ8" s="46"/>
      <c r="BA8" s="46"/>
      <c r="BB8" s="46">
        <f>データ!U6</f>
        <v>1737.92</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4"/>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4"/>
      <c r="BK9" s="4"/>
      <c r="BL9" s="52" t="s">
        <v>20</v>
      </c>
      <c r="BM9" s="53"/>
      <c r="BN9" s="11" t="s">
        <v>21</v>
      </c>
      <c r="BO9" s="12"/>
      <c r="BP9" s="12"/>
      <c r="BQ9" s="12"/>
      <c r="BR9" s="12"/>
      <c r="BS9" s="12"/>
      <c r="BT9" s="12"/>
      <c r="BU9" s="12"/>
      <c r="BV9" s="12"/>
      <c r="BW9" s="12"/>
      <c r="BX9" s="12"/>
      <c r="BY9" s="13"/>
    </row>
    <row r="10" spans="1:78" ht="18.75" customHeight="1" x14ac:dyDescent="0.15">
      <c r="A10" s="2"/>
      <c r="B10" s="46" t="str">
        <f>データ!N6</f>
        <v>-</v>
      </c>
      <c r="C10" s="46"/>
      <c r="D10" s="46"/>
      <c r="E10" s="46"/>
      <c r="F10" s="46"/>
      <c r="G10" s="46"/>
      <c r="H10" s="46"/>
      <c r="I10" s="46">
        <f>データ!O6</f>
        <v>59.87</v>
      </c>
      <c r="J10" s="46"/>
      <c r="K10" s="46"/>
      <c r="L10" s="46"/>
      <c r="M10" s="46"/>
      <c r="N10" s="46"/>
      <c r="O10" s="46"/>
      <c r="P10" s="46">
        <f>データ!P6</f>
        <v>37.840000000000003</v>
      </c>
      <c r="Q10" s="46"/>
      <c r="R10" s="46"/>
      <c r="S10" s="46"/>
      <c r="T10" s="46"/>
      <c r="U10" s="46"/>
      <c r="V10" s="46"/>
      <c r="W10" s="46">
        <f>データ!Q6</f>
        <v>94.34</v>
      </c>
      <c r="X10" s="46"/>
      <c r="Y10" s="46"/>
      <c r="Z10" s="46"/>
      <c r="AA10" s="46"/>
      <c r="AB10" s="46"/>
      <c r="AC10" s="46"/>
      <c r="AD10" s="51">
        <f>データ!R6</f>
        <v>2376</v>
      </c>
      <c r="AE10" s="51"/>
      <c r="AF10" s="51"/>
      <c r="AG10" s="51"/>
      <c r="AH10" s="51"/>
      <c r="AI10" s="51"/>
      <c r="AJ10" s="51"/>
      <c r="AK10" s="2"/>
      <c r="AL10" s="51">
        <f>データ!V6</f>
        <v>52108</v>
      </c>
      <c r="AM10" s="51"/>
      <c r="AN10" s="51"/>
      <c r="AO10" s="51"/>
      <c r="AP10" s="51"/>
      <c r="AQ10" s="51"/>
      <c r="AR10" s="51"/>
      <c r="AS10" s="51"/>
      <c r="AT10" s="46">
        <f>データ!W6</f>
        <v>8.01</v>
      </c>
      <c r="AU10" s="46"/>
      <c r="AV10" s="46"/>
      <c r="AW10" s="46"/>
      <c r="AX10" s="46"/>
      <c r="AY10" s="46"/>
      <c r="AZ10" s="46"/>
      <c r="BA10" s="46"/>
      <c r="BB10" s="46">
        <f>データ!X6</f>
        <v>6505.37</v>
      </c>
      <c r="BC10" s="46"/>
      <c r="BD10" s="46"/>
      <c r="BE10" s="46"/>
      <c r="BF10" s="46"/>
      <c r="BG10" s="46"/>
      <c r="BH10" s="46"/>
      <c r="BI10" s="46"/>
      <c r="BJ10" s="2"/>
      <c r="BK10" s="2"/>
      <c r="BL10" s="54" t="s">
        <v>22</v>
      </c>
      <c r="BM10" s="55"/>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26</v>
      </c>
      <c r="BM14" s="65"/>
      <c r="BN14" s="65"/>
      <c r="BO14" s="65"/>
      <c r="BP14" s="65"/>
      <c r="BQ14" s="65"/>
      <c r="BR14" s="65"/>
      <c r="BS14" s="65"/>
      <c r="BT14" s="65"/>
      <c r="BU14" s="65"/>
      <c r="BV14" s="65"/>
      <c r="BW14" s="65"/>
      <c r="BX14" s="65"/>
      <c r="BY14" s="65"/>
      <c r="BZ14" s="6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122</v>
      </c>
      <c r="BM16" s="71"/>
      <c r="BN16" s="71"/>
      <c r="BO16" s="71"/>
      <c r="BP16" s="71"/>
      <c r="BQ16" s="71"/>
      <c r="BR16" s="71"/>
      <c r="BS16" s="71"/>
      <c r="BT16" s="71"/>
      <c r="BU16" s="71"/>
      <c r="BV16" s="71"/>
      <c r="BW16" s="71"/>
      <c r="BX16" s="71"/>
      <c r="BY16" s="71"/>
      <c r="BZ16" s="72"/>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x14ac:dyDescent="0.15">
      <c r="A34" s="2"/>
      <c r="B34" s="17"/>
      <c r="C34" s="76" t="s">
        <v>27</v>
      </c>
      <c r="D34" s="76"/>
      <c r="E34" s="76"/>
      <c r="F34" s="76"/>
      <c r="G34" s="76"/>
      <c r="H34" s="76"/>
      <c r="I34" s="76"/>
      <c r="J34" s="76"/>
      <c r="K34" s="76"/>
      <c r="L34" s="76"/>
      <c r="M34" s="76"/>
      <c r="N34" s="76"/>
      <c r="O34" s="76"/>
      <c r="P34" s="76"/>
      <c r="Q34" s="20"/>
      <c r="R34" s="76" t="s">
        <v>28</v>
      </c>
      <c r="S34" s="76"/>
      <c r="T34" s="76"/>
      <c r="U34" s="76"/>
      <c r="V34" s="76"/>
      <c r="W34" s="76"/>
      <c r="X34" s="76"/>
      <c r="Y34" s="76"/>
      <c r="Z34" s="76"/>
      <c r="AA34" s="76"/>
      <c r="AB34" s="76"/>
      <c r="AC34" s="76"/>
      <c r="AD34" s="76"/>
      <c r="AE34" s="76"/>
      <c r="AF34" s="20"/>
      <c r="AG34" s="76" t="s">
        <v>29</v>
      </c>
      <c r="AH34" s="76"/>
      <c r="AI34" s="76"/>
      <c r="AJ34" s="76"/>
      <c r="AK34" s="76"/>
      <c r="AL34" s="76"/>
      <c r="AM34" s="76"/>
      <c r="AN34" s="76"/>
      <c r="AO34" s="76"/>
      <c r="AP34" s="76"/>
      <c r="AQ34" s="76"/>
      <c r="AR34" s="76"/>
      <c r="AS34" s="76"/>
      <c r="AT34" s="76"/>
      <c r="AU34" s="20"/>
      <c r="AV34" s="76" t="s">
        <v>30</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x14ac:dyDescent="0.15">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31</v>
      </c>
      <c r="BM45" s="65"/>
      <c r="BN45" s="65"/>
      <c r="BO45" s="65"/>
      <c r="BP45" s="65"/>
      <c r="BQ45" s="65"/>
      <c r="BR45" s="65"/>
      <c r="BS45" s="65"/>
      <c r="BT45" s="65"/>
      <c r="BU45" s="65"/>
      <c r="BV45" s="65"/>
      <c r="BW45" s="65"/>
      <c r="BX45" s="65"/>
      <c r="BY45" s="65"/>
      <c r="BZ45" s="66"/>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7" t="s">
        <v>120</v>
      </c>
      <c r="BM47" s="78"/>
      <c r="BN47" s="78"/>
      <c r="BO47" s="78"/>
      <c r="BP47" s="78"/>
      <c r="BQ47" s="78"/>
      <c r="BR47" s="78"/>
      <c r="BS47" s="78"/>
      <c r="BT47" s="78"/>
      <c r="BU47" s="78"/>
      <c r="BV47" s="78"/>
      <c r="BW47" s="78"/>
      <c r="BX47" s="78"/>
      <c r="BY47" s="78"/>
      <c r="BZ47" s="79"/>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7"/>
      <c r="BM48" s="78"/>
      <c r="BN48" s="78"/>
      <c r="BO48" s="78"/>
      <c r="BP48" s="78"/>
      <c r="BQ48" s="78"/>
      <c r="BR48" s="78"/>
      <c r="BS48" s="78"/>
      <c r="BT48" s="78"/>
      <c r="BU48" s="78"/>
      <c r="BV48" s="78"/>
      <c r="BW48" s="78"/>
      <c r="BX48" s="78"/>
      <c r="BY48" s="78"/>
      <c r="BZ48" s="79"/>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7"/>
      <c r="BM49" s="78"/>
      <c r="BN49" s="78"/>
      <c r="BO49" s="78"/>
      <c r="BP49" s="78"/>
      <c r="BQ49" s="78"/>
      <c r="BR49" s="78"/>
      <c r="BS49" s="78"/>
      <c r="BT49" s="78"/>
      <c r="BU49" s="78"/>
      <c r="BV49" s="78"/>
      <c r="BW49" s="78"/>
      <c r="BX49" s="78"/>
      <c r="BY49" s="78"/>
      <c r="BZ49" s="79"/>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7"/>
      <c r="BM50" s="78"/>
      <c r="BN50" s="78"/>
      <c r="BO50" s="78"/>
      <c r="BP50" s="78"/>
      <c r="BQ50" s="78"/>
      <c r="BR50" s="78"/>
      <c r="BS50" s="78"/>
      <c r="BT50" s="78"/>
      <c r="BU50" s="78"/>
      <c r="BV50" s="78"/>
      <c r="BW50" s="78"/>
      <c r="BX50" s="78"/>
      <c r="BY50" s="78"/>
      <c r="BZ50" s="79"/>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7"/>
      <c r="BM51" s="78"/>
      <c r="BN51" s="78"/>
      <c r="BO51" s="78"/>
      <c r="BP51" s="78"/>
      <c r="BQ51" s="78"/>
      <c r="BR51" s="78"/>
      <c r="BS51" s="78"/>
      <c r="BT51" s="78"/>
      <c r="BU51" s="78"/>
      <c r="BV51" s="78"/>
      <c r="BW51" s="78"/>
      <c r="BX51" s="78"/>
      <c r="BY51" s="78"/>
      <c r="BZ51" s="79"/>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7"/>
      <c r="BM52" s="78"/>
      <c r="BN52" s="78"/>
      <c r="BO52" s="78"/>
      <c r="BP52" s="78"/>
      <c r="BQ52" s="78"/>
      <c r="BR52" s="78"/>
      <c r="BS52" s="78"/>
      <c r="BT52" s="78"/>
      <c r="BU52" s="78"/>
      <c r="BV52" s="78"/>
      <c r="BW52" s="78"/>
      <c r="BX52" s="78"/>
      <c r="BY52" s="78"/>
      <c r="BZ52" s="79"/>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7"/>
      <c r="BM53" s="78"/>
      <c r="BN53" s="78"/>
      <c r="BO53" s="78"/>
      <c r="BP53" s="78"/>
      <c r="BQ53" s="78"/>
      <c r="BR53" s="78"/>
      <c r="BS53" s="78"/>
      <c r="BT53" s="78"/>
      <c r="BU53" s="78"/>
      <c r="BV53" s="78"/>
      <c r="BW53" s="78"/>
      <c r="BX53" s="78"/>
      <c r="BY53" s="78"/>
      <c r="BZ53" s="79"/>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7"/>
      <c r="BM54" s="78"/>
      <c r="BN54" s="78"/>
      <c r="BO54" s="78"/>
      <c r="BP54" s="78"/>
      <c r="BQ54" s="78"/>
      <c r="BR54" s="78"/>
      <c r="BS54" s="78"/>
      <c r="BT54" s="78"/>
      <c r="BU54" s="78"/>
      <c r="BV54" s="78"/>
      <c r="BW54" s="78"/>
      <c r="BX54" s="78"/>
      <c r="BY54" s="78"/>
      <c r="BZ54" s="79"/>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7"/>
      <c r="BM55" s="78"/>
      <c r="BN55" s="78"/>
      <c r="BO55" s="78"/>
      <c r="BP55" s="78"/>
      <c r="BQ55" s="78"/>
      <c r="BR55" s="78"/>
      <c r="BS55" s="78"/>
      <c r="BT55" s="78"/>
      <c r="BU55" s="78"/>
      <c r="BV55" s="78"/>
      <c r="BW55" s="78"/>
      <c r="BX55" s="78"/>
      <c r="BY55" s="78"/>
      <c r="BZ55" s="79"/>
    </row>
    <row r="56" spans="1:78" ht="13.5" customHeight="1" x14ac:dyDescent="0.15">
      <c r="A56" s="2"/>
      <c r="B56" s="17"/>
      <c r="C56" s="76" t="s">
        <v>32</v>
      </c>
      <c r="D56" s="76"/>
      <c r="E56" s="76"/>
      <c r="F56" s="76"/>
      <c r="G56" s="76"/>
      <c r="H56" s="76"/>
      <c r="I56" s="76"/>
      <c r="J56" s="76"/>
      <c r="K56" s="76"/>
      <c r="L56" s="76"/>
      <c r="M56" s="76"/>
      <c r="N56" s="76"/>
      <c r="O56" s="76"/>
      <c r="P56" s="76"/>
      <c r="Q56" s="20"/>
      <c r="R56" s="76" t="s">
        <v>33</v>
      </c>
      <c r="S56" s="76"/>
      <c r="T56" s="76"/>
      <c r="U56" s="76"/>
      <c r="V56" s="76"/>
      <c r="W56" s="76"/>
      <c r="X56" s="76"/>
      <c r="Y56" s="76"/>
      <c r="Z56" s="76"/>
      <c r="AA56" s="76"/>
      <c r="AB56" s="76"/>
      <c r="AC56" s="76"/>
      <c r="AD56" s="76"/>
      <c r="AE56" s="76"/>
      <c r="AF56" s="20"/>
      <c r="AG56" s="76" t="s">
        <v>34</v>
      </c>
      <c r="AH56" s="76"/>
      <c r="AI56" s="76"/>
      <c r="AJ56" s="76"/>
      <c r="AK56" s="76"/>
      <c r="AL56" s="76"/>
      <c r="AM56" s="76"/>
      <c r="AN56" s="76"/>
      <c r="AO56" s="76"/>
      <c r="AP56" s="76"/>
      <c r="AQ56" s="76"/>
      <c r="AR56" s="76"/>
      <c r="AS56" s="76"/>
      <c r="AT56" s="76"/>
      <c r="AU56" s="20"/>
      <c r="AV56" s="76" t="s">
        <v>35</v>
      </c>
      <c r="AW56" s="76"/>
      <c r="AX56" s="76"/>
      <c r="AY56" s="76"/>
      <c r="AZ56" s="76"/>
      <c r="BA56" s="76"/>
      <c r="BB56" s="76"/>
      <c r="BC56" s="76"/>
      <c r="BD56" s="76"/>
      <c r="BE56" s="76"/>
      <c r="BF56" s="76"/>
      <c r="BG56" s="76"/>
      <c r="BH56" s="76"/>
      <c r="BI56" s="76"/>
      <c r="BJ56" s="19"/>
      <c r="BK56" s="2"/>
      <c r="BL56" s="77"/>
      <c r="BM56" s="78"/>
      <c r="BN56" s="78"/>
      <c r="BO56" s="78"/>
      <c r="BP56" s="78"/>
      <c r="BQ56" s="78"/>
      <c r="BR56" s="78"/>
      <c r="BS56" s="78"/>
      <c r="BT56" s="78"/>
      <c r="BU56" s="78"/>
      <c r="BV56" s="78"/>
      <c r="BW56" s="78"/>
      <c r="BX56" s="78"/>
      <c r="BY56" s="78"/>
      <c r="BZ56" s="79"/>
    </row>
    <row r="57" spans="1:78" ht="13.5" customHeight="1" x14ac:dyDescent="0.15">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7"/>
      <c r="BM57" s="78"/>
      <c r="BN57" s="78"/>
      <c r="BO57" s="78"/>
      <c r="BP57" s="78"/>
      <c r="BQ57" s="78"/>
      <c r="BR57" s="78"/>
      <c r="BS57" s="78"/>
      <c r="BT57" s="78"/>
      <c r="BU57" s="78"/>
      <c r="BV57" s="78"/>
      <c r="BW57" s="78"/>
      <c r="BX57" s="78"/>
      <c r="BY57" s="78"/>
      <c r="BZ57" s="79"/>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7"/>
      <c r="BM58" s="78"/>
      <c r="BN58" s="78"/>
      <c r="BO58" s="78"/>
      <c r="BP58" s="78"/>
      <c r="BQ58" s="78"/>
      <c r="BR58" s="78"/>
      <c r="BS58" s="78"/>
      <c r="BT58" s="78"/>
      <c r="BU58" s="78"/>
      <c r="BV58" s="78"/>
      <c r="BW58" s="78"/>
      <c r="BX58" s="78"/>
      <c r="BY58" s="78"/>
      <c r="BZ58" s="79"/>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7"/>
      <c r="BM59" s="78"/>
      <c r="BN59" s="78"/>
      <c r="BO59" s="78"/>
      <c r="BP59" s="78"/>
      <c r="BQ59" s="78"/>
      <c r="BR59" s="78"/>
      <c r="BS59" s="78"/>
      <c r="BT59" s="78"/>
      <c r="BU59" s="78"/>
      <c r="BV59" s="78"/>
      <c r="BW59" s="78"/>
      <c r="BX59" s="78"/>
      <c r="BY59" s="78"/>
      <c r="BZ59" s="79"/>
    </row>
    <row r="60" spans="1:78" ht="13.5" customHeight="1" x14ac:dyDescent="0.15">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7"/>
      <c r="BM60" s="78"/>
      <c r="BN60" s="78"/>
      <c r="BO60" s="78"/>
      <c r="BP60" s="78"/>
      <c r="BQ60" s="78"/>
      <c r="BR60" s="78"/>
      <c r="BS60" s="78"/>
      <c r="BT60" s="78"/>
      <c r="BU60" s="78"/>
      <c r="BV60" s="78"/>
      <c r="BW60" s="78"/>
      <c r="BX60" s="78"/>
      <c r="BY60" s="78"/>
      <c r="BZ60" s="79"/>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7"/>
      <c r="BM61" s="78"/>
      <c r="BN61" s="78"/>
      <c r="BO61" s="78"/>
      <c r="BP61" s="78"/>
      <c r="BQ61" s="78"/>
      <c r="BR61" s="78"/>
      <c r="BS61" s="78"/>
      <c r="BT61" s="78"/>
      <c r="BU61" s="78"/>
      <c r="BV61" s="78"/>
      <c r="BW61" s="78"/>
      <c r="BX61" s="78"/>
      <c r="BY61" s="78"/>
      <c r="BZ61" s="79"/>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7"/>
      <c r="BM62" s="78"/>
      <c r="BN62" s="78"/>
      <c r="BO62" s="78"/>
      <c r="BP62" s="78"/>
      <c r="BQ62" s="78"/>
      <c r="BR62" s="78"/>
      <c r="BS62" s="78"/>
      <c r="BT62" s="78"/>
      <c r="BU62" s="78"/>
      <c r="BV62" s="78"/>
      <c r="BW62" s="78"/>
      <c r="BX62" s="78"/>
      <c r="BY62" s="78"/>
      <c r="BZ62" s="79"/>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80"/>
      <c r="BM63" s="81"/>
      <c r="BN63" s="81"/>
      <c r="BO63" s="81"/>
      <c r="BP63" s="81"/>
      <c r="BQ63" s="81"/>
      <c r="BR63" s="81"/>
      <c r="BS63" s="81"/>
      <c r="BT63" s="81"/>
      <c r="BU63" s="81"/>
      <c r="BV63" s="81"/>
      <c r="BW63" s="81"/>
      <c r="BX63" s="81"/>
      <c r="BY63" s="81"/>
      <c r="BZ63" s="82"/>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37</v>
      </c>
      <c r="BM64" s="65"/>
      <c r="BN64" s="65"/>
      <c r="BO64" s="65"/>
      <c r="BP64" s="65"/>
      <c r="BQ64" s="65"/>
      <c r="BR64" s="65"/>
      <c r="BS64" s="65"/>
      <c r="BT64" s="65"/>
      <c r="BU64" s="65"/>
      <c r="BV64" s="65"/>
      <c r="BW64" s="65"/>
      <c r="BX64" s="65"/>
      <c r="BY64" s="65"/>
      <c r="BZ64" s="66"/>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7" t="s">
        <v>121</v>
      </c>
      <c r="BM66" s="78"/>
      <c r="BN66" s="78"/>
      <c r="BO66" s="78"/>
      <c r="BP66" s="78"/>
      <c r="BQ66" s="78"/>
      <c r="BR66" s="78"/>
      <c r="BS66" s="78"/>
      <c r="BT66" s="78"/>
      <c r="BU66" s="78"/>
      <c r="BV66" s="78"/>
      <c r="BW66" s="78"/>
      <c r="BX66" s="78"/>
      <c r="BY66" s="78"/>
      <c r="BZ66" s="79"/>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7"/>
      <c r="BM67" s="78"/>
      <c r="BN67" s="78"/>
      <c r="BO67" s="78"/>
      <c r="BP67" s="78"/>
      <c r="BQ67" s="78"/>
      <c r="BR67" s="78"/>
      <c r="BS67" s="78"/>
      <c r="BT67" s="78"/>
      <c r="BU67" s="78"/>
      <c r="BV67" s="78"/>
      <c r="BW67" s="78"/>
      <c r="BX67" s="78"/>
      <c r="BY67" s="78"/>
      <c r="BZ67" s="79"/>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7"/>
      <c r="BM68" s="78"/>
      <c r="BN68" s="78"/>
      <c r="BO68" s="78"/>
      <c r="BP68" s="78"/>
      <c r="BQ68" s="78"/>
      <c r="BR68" s="78"/>
      <c r="BS68" s="78"/>
      <c r="BT68" s="78"/>
      <c r="BU68" s="78"/>
      <c r="BV68" s="78"/>
      <c r="BW68" s="78"/>
      <c r="BX68" s="78"/>
      <c r="BY68" s="78"/>
      <c r="BZ68" s="79"/>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7"/>
      <c r="BM69" s="78"/>
      <c r="BN69" s="78"/>
      <c r="BO69" s="78"/>
      <c r="BP69" s="78"/>
      <c r="BQ69" s="78"/>
      <c r="BR69" s="78"/>
      <c r="BS69" s="78"/>
      <c r="BT69" s="78"/>
      <c r="BU69" s="78"/>
      <c r="BV69" s="78"/>
      <c r="BW69" s="78"/>
      <c r="BX69" s="78"/>
      <c r="BY69" s="78"/>
      <c r="BZ69" s="79"/>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7"/>
      <c r="BM70" s="78"/>
      <c r="BN70" s="78"/>
      <c r="BO70" s="78"/>
      <c r="BP70" s="78"/>
      <c r="BQ70" s="78"/>
      <c r="BR70" s="78"/>
      <c r="BS70" s="78"/>
      <c r="BT70" s="78"/>
      <c r="BU70" s="78"/>
      <c r="BV70" s="78"/>
      <c r="BW70" s="78"/>
      <c r="BX70" s="78"/>
      <c r="BY70" s="78"/>
      <c r="BZ70" s="79"/>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7"/>
      <c r="BM71" s="78"/>
      <c r="BN71" s="78"/>
      <c r="BO71" s="78"/>
      <c r="BP71" s="78"/>
      <c r="BQ71" s="78"/>
      <c r="BR71" s="78"/>
      <c r="BS71" s="78"/>
      <c r="BT71" s="78"/>
      <c r="BU71" s="78"/>
      <c r="BV71" s="78"/>
      <c r="BW71" s="78"/>
      <c r="BX71" s="78"/>
      <c r="BY71" s="78"/>
      <c r="BZ71" s="79"/>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7"/>
      <c r="BM72" s="78"/>
      <c r="BN72" s="78"/>
      <c r="BO72" s="78"/>
      <c r="BP72" s="78"/>
      <c r="BQ72" s="78"/>
      <c r="BR72" s="78"/>
      <c r="BS72" s="78"/>
      <c r="BT72" s="78"/>
      <c r="BU72" s="78"/>
      <c r="BV72" s="78"/>
      <c r="BW72" s="78"/>
      <c r="BX72" s="78"/>
      <c r="BY72" s="78"/>
      <c r="BZ72" s="79"/>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7"/>
      <c r="BM73" s="78"/>
      <c r="BN73" s="78"/>
      <c r="BO73" s="78"/>
      <c r="BP73" s="78"/>
      <c r="BQ73" s="78"/>
      <c r="BR73" s="78"/>
      <c r="BS73" s="78"/>
      <c r="BT73" s="78"/>
      <c r="BU73" s="78"/>
      <c r="BV73" s="78"/>
      <c r="BW73" s="78"/>
      <c r="BX73" s="78"/>
      <c r="BY73" s="78"/>
      <c r="BZ73" s="79"/>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7"/>
      <c r="BM74" s="78"/>
      <c r="BN74" s="78"/>
      <c r="BO74" s="78"/>
      <c r="BP74" s="78"/>
      <c r="BQ74" s="78"/>
      <c r="BR74" s="78"/>
      <c r="BS74" s="78"/>
      <c r="BT74" s="78"/>
      <c r="BU74" s="78"/>
      <c r="BV74" s="78"/>
      <c r="BW74" s="78"/>
      <c r="BX74" s="78"/>
      <c r="BY74" s="78"/>
      <c r="BZ74" s="79"/>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7"/>
      <c r="BM75" s="78"/>
      <c r="BN75" s="78"/>
      <c r="BO75" s="78"/>
      <c r="BP75" s="78"/>
      <c r="BQ75" s="78"/>
      <c r="BR75" s="78"/>
      <c r="BS75" s="78"/>
      <c r="BT75" s="78"/>
      <c r="BU75" s="78"/>
      <c r="BV75" s="78"/>
      <c r="BW75" s="78"/>
      <c r="BX75" s="78"/>
      <c r="BY75" s="78"/>
      <c r="BZ75" s="79"/>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7"/>
      <c r="BM76" s="78"/>
      <c r="BN76" s="78"/>
      <c r="BO76" s="78"/>
      <c r="BP76" s="78"/>
      <c r="BQ76" s="78"/>
      <c r="BR76" s="78"/>
      <c r="BS76" s="78"/>
      <c r="BT76" s="78"/>
      <c r="BU76" s="78"/>
      <c r="BV76" s="78"/>
      <c r="BW76" s="78"/>
      <c r="BX76" s="78"/>
      <c r="BY76" s="78"/>
      <c r="BZ76" s="79"/>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7"/>
      <c r="BM77" s="78"/>
      <c r="BN77" s="78"/>
      <c r="BO77" s="78"/>
      <c r="BP77" s="78"/>
      <c r="BQ77" s="78"/>
      <c r="BR77" s="78"/>
      <c r="BS77" s="78"/>
      <c r="BT77" s="78"/>
      <c r="BU77" s="78"/>
      <c r="BV77" s="78"/>
      <c r="BW77" s="78"/>
      <c r="BX77" s="78"/>
      <c r="BY77" s="78"/>
      <c r="BZ77" s="79"/>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7"/>
      <c r="BM78" s="78"/>
      <c r="BN78" s="78"/>
      <c r="BO78" s="78"/>
      <c r="BP78" s="78"/>
      <c r="BQ78" s="78"/>
      <c r="BR78" s="78"/>
      <c r="BS78" s="78"/>
      <c r="BT78" s="78"/>
      <c r="BU78" s="78"/>
      <c r="BV78" s="78"/>
      <c r="BW78" s="78"/>
      <c r="BX78" s="78"/>
      <c r="BY78" s="78"/>
      <c r="BZ78" s="79"/>
    </row>
    <row r="79" spans="1:78" ht="13.5" customHeight="1" x14ac:dyDescent="0.15">
      <c r="A79" s="2"/>
      <c r="B79" s="17"/>
      <c r="C79" s="76" t="s">
        <v>38</v>
      </c>
      <c r="D79" s="76"/>
      <c r="E79" s="76"/>
      <c r="F79" s="76"/>
      <c r="G79" s="76"/>
      <c r="H79" s="76"/>
      <c r="I79" s="76"/>
      <c r="J79" s="76"/>
      <c r="K79" s="76"/>
      <c r="L79" s="76"/>
      <c r="M79" s="76"/>
      <c r="N79" s="76"/>
      <c r="O79" s="76"/>
      <c r="P79" s="76"/>
      <c r="Q79" s="76"/>
      <c r="R79" s="76"/>
      <c r="S79" s="76"/>
      <c r="T79" s="76"/>
      <c r="U79" s="20"/>
      <c r="V79" s="20"/>
      <c r="W79" s="76" t="s">
        <v>39</v>
      </c>
      <c r="X79" s="76"/>
      <c r="Y79" s="76"/>
      <c r="Z79" s="76"/>
      <c r="AA79" s="76"/>
      <c r="AB79" s="76"/>
      <c r="AC79" s="76"/>
      <c r="AD79" s="76"/>
      <c r="AE79" s="76"/>
      <c r="AF79" s="76"/>
      <c r="AG79" s="76"/>
      <c r="AH79" s="76"/>
      <c r="AI79" s="76"/>
      <c r="AJ79" s="76"/>
      <c r="AK79" s="76"/>
      <c r="AL79" s="76"/>
      <c r="AM79" s="76"/>
      <c r="AN79" s="76"/>
      <c r="AO79" s="20"/>
      <c r="AP79" s="20"/>
      <c r="AQ79" s="76" t="s">
        <v>40</v>
      </c>
      <c r="AR79" s="76"/>
      <c r="AS79" s="76"/>
      <c r="AT79" s="76"/>
      <c r="AU79" s="76"/>
      <c r="AV79" s="76"/>
      <c r="AW79" s="76"/>
      <c r="AX79" s="76"/>
      <c r="AY79" s="76"/>
      <c r="AZ79" s="76"/>
      <c r="BA79" s="76"/>
      <c r="BB79" s="76"/>
      <c r="BC79" s="76"/>
      <c r="BD79" s="76"/>
      <c r="BE79" s="76"/>
      <c r="BF79" s="76"/>
      <c r="BG79" s="76"/>
      <c r="BH79" s="76"/>
      <c r="BI79" s="18"/>
      <c r="BJ79" s="19"/>
      <c r="BK79" s="2"/>
      <c r="BL79" s="77"/>
      <c r="BM79" s="78"/>
      <c r="BN79" s="78"/>
      <c r="BO79" s="78"/>
      <c r="BP79" s="78"/>
      <c r="BQ79" s="78"/>
      <c r="BR79" s="78"/>
      <c r="BS79" s="78"/>
      <c r="BT79" s="78"/>
      <c r="BU79" s="78"/>
      <c r="BV79" s="78"/>
      <c r="BW79" s="78"/>
      <c r="BX79" s="78"/>
      <c r="BY79" s="78"/>
      <c r="BZ79" s="79"/>
    </row>
    <row r="80" spans="1:78" ht="13.5" customHeight="1" x14ac:dyDescent="0.15">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7"/>
      <c r="BM80" s="78"/>
      <c r="BN80" s="78"/>
      <c r="BO80" s="78"/>
      <c r="BP80" s="78"/>
      <c r="BQ80" s="78"/>
      <c r="BR80" s="78"/>
      <c r="BS80" s="78"/>
      <c r="BT80" s="78"/>
      <c r="BU80" s="78"/>
      <c r="BV80" s="78"/>
      <c r="BW80" s="78"/>
      <c r="BX80" s="78"/>
      <c r="BY80" s="78"/>
      <c r="BZ80" s="79"/>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7"/>
      <c r="BM81" s="78"/>
      <c r="BN81" s="78"/>
      <c r="BO81" s="78"/>
      <c r="BP81" s="78"/>
      <c r="BQ81" s="78"/>
      <c r="BR81" s="78"/>
      <c r="BS81" s="78"/>
      <c r="BT81" s="78"/>
      <c r="BU81" s="78"/>
      <c r="BV81" s="78"/>
      <c r="BW81" s="78"/>
      <c r="BX81" s="78"/>
      <c r="BY81" s="78"/>
      <c r="BZ81" s="79"/>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0"/>
      <c r="BM82" s="81"/>
      <c r="BN82" s="81"/>
      <c r="BO82" s="81"/>
      <c r="BP82" s="81"/>
      <c r="BQ82" s="81"/>
      <c r="BR82" s="81"/>
      <c r="BS82" s="81"/>
      <c r="BT82" s="81"/>
      <c r="BU82" s="81"/>
      <c r="BV82" s="81"/>
      <c r="BW82" s="81"/>
      <c r="BX82" s="81"/>
      <c r="BY82" s="81"/>
      <c r="BZ82" s="82"/>
    </row>
    <row r="83" spans="1:78" x14ac:dyDescent="0.15">
      <c r="C83" s="2" t="s">
        <v>41</v>
      </c>
    </row>
    <row r="84" spans="1:78" x14ac:dyDescent="0.15">
      <c r="C84" s="26" t="s">
        <v>42</v>
      </c>
    </row>
    <row r="85" spans="1:78" hidden="1" x14ac:dyDescent="0.15">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x14ac:dyDescent="0.15">
      <c r="B86" s="27"/>
      <c r="C86" s="27"/>
      <c r="D86" s="27"/>
      <c r="E86" s="27" t="str">
        <f>データ!AI6</f>
        <v>【108.57】</v>
      </c>
      <c r="F86" s="27" t="str">
        <f>データ!AT6</f>
        <v>【4.38】</v>
      </c>
      <c r="G86" s="27" t="str">
        <f>データ!BE6</f>
        <v>【59.95】</v>
      </c>
      <c r="H86" s="27" t="str">
        <f>データ!BP6</f>
        <v>【728.30】</v>
      </c>
      <c r="I86" s="27" t="str">
        <f>データ!CA6</f>
        <v>【100.04】</v>
      </c>
      <c r="J86" s="27" t="str">
        <f>データ!CL6</f>
        <v>【137.82】</v>
      </c>
      <c r="K86" s="27" t="str">
        <f>データ!CW6</f>
        <v>【60.09】</v>
      </c>
      <c r="L86" s="27" t="str">
        <f>データ!DH6</f>
        <v>【94.90】</v>
      </c>
      <c r="M86" s="27" t="str">
        <f>データ!DS6</f>
        <v>【37.36】</v>
      </c>
      <c r="N86" s="27" t="str">
        <f>データ!ED6</f>
        <v>【4.96】</v>
      </c>
      <c r="O86" s="27"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x14ac:dyDescent="0.15"/>
  <cols>
    <col min="1" max="1" width="9" style="3"/>
    <col min="2" max="144" width="11.875" style="3" customWidth="1"/>
    <col min="145" max="16384" width="9" style="3"/>
  </cols>
  <sheetData>
    <row r="1" spans="1:148" x14ac:dyDescent="0.15">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x14ac:dyDescent="0.15">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x14ac:dyDescent="0.15">
      <c r="A3" s="29" t="s">
        <v>57</v>
      </c>
      <c r="B3" s="30" t="s">
        <v>58</v>
      </c>
      <c r="C3" s="30" t="s">
        <v>59</v>
      </c>
      <c r="D3" s="30" t="s">
        <v>60</v>
      </c>
      <c r="E3" s="30" t="s">
        <v>61</v>
      </c>
      <c r="F3" s="30" t="s">
        <v>62</v>
      </c>
      <c r="G3" s="30" t="s">
        <v>63</v>
      </c>
      <c r="H3" s="84" t="s">
        <v>64</v>
      </c>
      <c r="I3" s="85"/>
      <c r="J3" s="85"/>
      <c r="K3" s="85"/>
      <c r="L3" s="85"/>
      <c r="M3" s="85"/>
      <c r="N3" s="85"/>
      <c r="O3" s="85"/>
      <c r="P3" s="85"/>
      <c r="Q3" s="85"/>
      <c r="R3" s="85"/>
      <c r="S3" s="85"/>
      <c r="T3" s="85"/>
      <c r="U3" s="85"/>
      <c r="V3" s="85"/>
      <c r="W3" s="85"/>
      <c r="X3" s="86"/>
      <c r="Y3" s="90" t="s">
        <v>65</v>
      </c>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t="s">
        <v>66</v>
      </c>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row>
    <row r="4" spans="1:148" x14ac:dyDescent="0.15">
      <c r="A4" s="29" t="s">
        <v>67</v>
      </c>
      <c r="B4" s="31"/>
      <c r="C4" s="31"/>
      <c r="D4" s="31"/>
      <c r="E4" s="31"/>
      <c r="F4" s="31"/>
      <c r="G4" s="31"/>
      <c r="H4" s="87"/>
      <c r="I4" s="88"/>
      <c r="J4" s="88"/>
      <c r="K4" s="88"/>
      <c r="L4" s="88"/>
      <c r="M4" s="88"/>
      <c r="N4" s="88"/>
      <c r="O4" s="88"/>
      <c r="P4" s="88"/>
      <c r="Q4" s="88"/>
      <c r="R4" s="88"/>
      <c r="S4" s="88"/>
      <c r="T4" s="88"/>
      <c r="U4" s="88"/>
      <c r="V4" s="88"/>
      <c r="W4" s="88"/>
      <c r="X4" s="89"/>
      <c r="Y4" s="83" t="s">
        <v>68</v>
      </c>
      <c r="Z4" s="83"/>
      <c r="AA4" s="83"/>
      <c r="AB4" s="83"/>
      <c r="AC4" s="83"/>
      <c r="AD4" s="83"/>
      <c r="AE4" s="83"/>
      <c r="AF4" s="83"/>
      <c r="AG4" s="83"/>
      <c r="AH4" s="83"/>
      <c r="AI4" s="83"/>
      <c r="AJ4" s="83" t="s">
        <v>69</v>
      </c>
      <c r="AK4" s="83"/>
      <c r="AL4" s="83"/>
      <c r="AM4" s="83"/>
      <c r="AN4" s="83"/>
      <c r="AO4" s="83"/>
      <c r="AP4" s="83"/>
      <c r="AQ4" s="83"/>
      <c r="AR4" s="83"/>
      <c r="AS4" s="83"/>
      <c r="AT4" s="83"/>
      <c r="AU4" s="83" t="s">
        <v>70</v>
      </c>
      <c r="AV4" s="83"/>
      <c r="AW4" s="83"/>
      <c r="AX4" s="83"/>
      <c r="AY4" s="83"/>
      <c r="AZ4" s="83"/>
      <c r="BA4" s="83"/>
      <c r="BB4" s="83"/>
      <c r="BC4" s="83"/>
      <c r="BD4" s="83"/>
      <c r="BE4" s="83"/>
      <c r="BF4" s="83" t="s">
        <v>71</v>
      </c>
      <c r="BG4" s="83"/>
      <c r="BH4" s="83"/>
      <c r="BI4" s="83"/>
      <c r="BJ4" s="83"/>
      <c r="BK4" s="83"/>
      <c r="BL4" s="83"/>
      <c r="BM4" s="83"/>
      <c r="BN4" s="83"/>
      <c r="BO4" s="83"/>
      <c r="BP4" s="83"/>
      <c r="BQ4" s="83" t="s">
        <v>72</v>
      </c>
      <c r="BR4" s="83"/>
      <c r="BS4" s="83"/>
      <c r="BT4" s="83"/>
      <c r="BU4" s="83"/>
      <c r="BV4" s="83"/>
      <c r="BW4" s="83"/>
      <c r="BX4" s="83"/>
      <c r="BY4" s="83"/>
      <c r="BZ4" s="83"/>
      <c r="CA4" s="83"/>
      <c r="CB4" s="83" t="s">
        <v>73</v>
      </c>
      <c r="CC4" s="83"/>
      <c r="CD4" s="83"/>
      <c r="CE4" s="83"/>
      <c r="CF4" s="83"/>
      <c r="CG4" s="83"/>
      <c r="CH4" s="83"/>
      <c r="CI4" s="83"/>
      <c r="CJ4" s="83"/>
      <c r="CK4" s="83"/>
      <c r="CL4" s="83"/>
      <c r="CM4" s="83" t="s">
        <v>74</v>
      </c>
      <c r="CN4" s="83"/>
      <c r="CO4" s="83"/>
      <c r="CP4" s="83"/>
      <c r="CQ4" s="83"/>
      <c r="CR4" s="83"/>
      <c r="CS4" s="83"/>
      <c r="CT4" s="83"/>
      <c r="CU4" s="83"/>
      <c r="CV4" s="83"/>
      <c r="CW4" s="83"/>
      <c r="CX4" s="83" t="s">
        <v>75</v>
      </c>
      <c r="CY4" s="83"/>
      <c r="CZ4" s="83"/>
      <c r="DA4" s="83"/>
      <c r="DB4" s="83"/>
      <c r="DC4" s="83"/>
      <c r="DD4" s="83"/>
      <c r="DE4" s="83"/>
      <c r="DF4" s="83"/>
      <c r="DG4" s="83"/>
      <c r="DH4" s="83"/>
      <c r="DI4" s="83" t="s">
        <v>76</v>
      </c>
      <c r="DJ4" s="83"/>
      <c r="DK4" s="83"/>
      <c r="DL4" s="83"/>
      <c r="DM4" s="83"/>
      <c r="DN4" s="83"/>
      <c r="DO4" s="83"/>
      <c r="DP4" s="83"/>
      <c r="DQ4" s="83"/>
      <c r="DR4" s="83"/>
      <c r="DS4" s="83"/>
      <c r="DT4" s="83" t="s">
        <v>77</v>
      </c>
      <c r="DU4" s="83"/>
      <c r="DV4" s="83"/>
      <c r="DW4" s="83"/>
      <c r="DX4" s="83"/>
      <c r="DY4" s="83"/>
      <c r="DZ4" s="83"/>
      <c r="EA4" s="83"/>
      <c r="EB4" s="83"/>
      <c r="EC4" s="83"/>
      <c r="ED4" s="83"/>
      <c r="EE4" s="83" t="s">
        <v>78</v>
      </c>
      <c r="EF4" s="83"/>
      <c r="EG4" s="83"/>
      <c r="EH4" s="83"/>
      <c r="EI4" s="83"/>
      <c r="EJ4" s="83"/>
      <c r="EK4" s="83"/>
      <c r="EL4" s="83"/>
      <c r="EM4" s="83"/>
      <c r="EN4" s="83"/>
      <c r="EO4" s="83"/>
    </row>
    <row r="5" spans="1:148" x14ac:dyDescent="0.15">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x14ac:dyDescent="0.15">
      <c r="A6" s="29" t="s">
        <v>107</v>
      </c>
      <c r="B6" s="34">
        <f>B7</f>
        <v>2016</v>
      </c>
      <c r="C6" s="34">
        <f t="shared" ref="C6:X6" si="3">C7</f>
        <v>232203</v>
      </c>
      <c r="D6" s="34">
        <f t="shared" si="3"/>
        <v>46</v>
      </c>
      <c r="E6" s="34">
        <f t="shared" si="3"/>
        <v>17</v>
      </c>
      <c r="F6" s="34">
        <f t="shared" si="3"/>
        <v>1</v>
      </c>
      <c r="G6" s="34">
        <f t="shared" si="3"/>
        <v>0</v>
      </c>
      <c r="H6" s="34" t="str">
        <f t="shared" si="3"/>
        <v>愛知県　稲沢市</v>
      </c>
      <c r="I6" s="34" t="str">
        <f t="shared" si="3"/>
        <v>法適用</v>
      </c>
      <c r="J6" s="34" t="str">
        <f t="shared" si="3"/>
        <v>下水道事業</v>
      </c>
      <c r="K6" s="34" t="str">
        <f t="shared" si="3"/>
        <v>公共下水道</v>
      </c>
      <c r="L6" s="34" t="str">
        <f t="shared" si="3"/>
        <v>Bc2</v>
      </c>
      <c r="M6" s="34">
        <f t="shared" si="3"/>
        <v>0</v>
      </c>
      <c r="N6" s="35" t="str">
        <f t="shared" si="3"/>
        <v>-</v>
      </c>
      <c r="O6" s="35">
        <f t="shared" si="3"/>
        <v>59.87</v>
      </c>
      <c r="P6" s="35">
        <f t="shared" si="3"/>
        <v>37.840000000000003</v>
      </c>
      <c r="Q6" s="35">
        <f t="shared" si="3"/>
        <v>94.34</v>
      </c>
      <c r="R6" s="35">
        <f t="shared" si="3"/>
        <v>2376</v>
      </c>
      <c r="S6" s="35">
        <f t="shared" si="3"/>
        <v>137904</v>
      </c>
      <c r="T6" s="35">
        <f t="shared" si="3"/>
        <v>79.349999999999994</v>
      </c>
      <c r="U6" s="35">
        <f t="shared" si="3"/>
        <v>1737.92</v>
      </c>
      <c r="V6" s="35">
        <f t="shared" si="3"/>
        <v>52108</v>
      </c>
      <c r="W6" s="35">
        <f t="shared" si="3"/>
        <v>8.01</v>
      </c>
      <c r="X6" s="35">
        <f t="shared" si="3"/>
        <v>6505.37</v>
      </c>
      <c r="Y6" s="36">
        <f>IF(Y7="",NA(),Y7)</f>
        <v>99.1</v>
      </c>
      <c r="Z6" s="36">
        <f t="shared" ref="Z6:AH6" si="4">IF(Z7="",NA(),Z7)</f>
        <v>99.16</v>
      </c>
      <c r="AA6" s="36">
        <f t="shared" si="4"/>
        <v>113.43</v>
      </c>
      <c r="AB6" s="36">
        <f t="shared" si="4"/>
        <v>113.61</v>
      </c>
      <c r="AC6" s="36">
        <f t="shared" si="4"/>
        <v>98.68</v>
      </c>
      <c r="AD6" s="36">
        <f t="shared" si="4"/>
        <v>102.8</v>
      </c>
      <c r="AE6" s="36">
        <f t="shared" si="4"/>
        <v>104.97</v>
      </c>
      <c r="AF6" s="36">
        <f t="shared" si="4"/>
        <v>109.31</v>
      </c>
      <c r="AG6" s="36">
        <f t="shared" si="4"/>
        <v>110.59</v>
      </c>
      <c r="AH6" s="36">
        <f t="shared" si="4"/>
        <v>106.62</v>
      </c>
      <c r="AI6" s="35" t="str">
        <f>IF(AI7="","",IF(AI7="-","【-】","【"&amp;SUBSTITUTE(TEXT(AI7,"#,##0.00"),"-","△")&amp;"】"))</f>
        <v>【108.57】</v>
      </c>
      <c r="AJ6" s="36">
        <f>IF(AJ7="",NA(),AJ7)</f>
        <v>2.67</v>
      </c>
      <c r="AK6" s="36">
        <f t="shared" ref="AK6:AS6" si="5">IF(AK7="",NA(),AK7)</f>
        <v>4.3499999999999996</v>
      </c>
      <c r="AL6" s="35">
        <f t="shared" si="5"/>
        <v>0</v>
      </c>
      <c r="AM6" s="35">
        <f t="shared" si="5"/>
        <v>0</v>
      </c>
      <c r="AN6" s="36">
        <f t="shared" si="5"/>
        <v>2.66</v>
      </c>
      <c r="AO6" s="36">
        <f t="shared" si="5"/>
        <v>1.89</v>
      </c>
      <c r="AP6" s="36">
        <f t="shared" si="5"/>
        <v>2.46</v>
      </c>
      <c r="AQ6" s="36">
        <f t="shared" si="5"/>
        <v>3.73</v>
      </c>
      <c r="AR6" s="35">
        <f t="shared" si="5"/>
        <v>0</v>
      </c>
      <c r="AS6" s="36">
        <f t="shared" si="5"/>
        <v>0.43</v>
      </c>
      <c r="AT6" s="35" t="str">
        <f>IF(AT7="","",IF(AT7="-","【-】","【"&amp;SUBSTITUTE(TEXT(AT7,"#,##0.00"),"-","△")&amp;"】"))</f>
        <v>【4.38】</v>
      </c>
      <c r="AU6" s="36">
        <f>IF(AU7="",NA(),AU7)</f>
        <v>164.75</v>
      </c>
      <c r="AV6" s="36">
        <f t="shared" ref="AV6:BD6" si="6">IF(AV7="",NA(),AV7)</f>
        <v>160.13</v>
      </c>
      <c r="AW6" s="36">
        <f t="shared" si="6"/>
        <v>63.61</v>
      </c>
      <c r="AX6" s="36">
        <f t="shared" si="6"/>
        <v>71.37</v>
      </c>
      <c r="AY6" s="36">
        <f t="shared" si="6"/>
        <v>72.040000000000006</v>
      </c>
      <c r="AZ6" s="36">
        <f t="shared" si="6"/>
        <v>310.45</v>
      </c>
      <c r="BA6" s="36">
        <f t="shared" si="6"/>
        <v>367.63</v>
      </c>
      <c r="BB6" s="36">
        <f t="shared" si="6"/>
        <v>96.91</v>
      </c>
      <c r="BC6" s="36">
        <f t="shared" si="6"/>
        <v>95.78</v>
      </c>
      <c r="BD6" s="36">
        <f t="shared" si="6"/>
        <v>76.95</v>
      </c>
      <c r="BE6" s="35" t="str">
        <f>IF(BE7="","",IF(BE7="-","【-】","【"&amp;SUBSTITUTE(TEXT(BE7,"#,##0.00"),"-","△")&amp;"】"))</f>
        <v>【59.95】</v>
      </c>
      <c r="BF6" s="36">
        <f>IF(BF7="",NA(),BF7)</f>
        <v>2379.3000000000002</v>
      </c>
      <c r="BG6" s="36">
        <f t="shared" ref="BG6:BO6" si="7">IF(BG7="",NA(),BG7)</f>
        <v>2227.16</v>
      </c>
      <c r="BH6" s="36">
        <f t="shared" si="7"/>
        <v>2163.62</v>
      </c>
      <c r="BI6" s="36">
        <f t="shared" si="7"/>
        <v>2063.89</v>
      </c>
      <c r="BJ6" s="36">
        <f t="shared" si="7"/>
        <v>1955.25</v>
      </c>
      <c r="BK6" s="36">
        <f t="shared" si="7"/>
        <v>1127.77</v>
      </c>
      <c r="BL6" s="36">
        <f t="shared" si="7"/>
        <v>1066.1600000000001</v>
      </c>
      <c r="BM6" s="36">
        <f t="shared" si="7"/>
        <v>1117.27</v>
      </c>
      <c r="BN6" s="36">
        <f t="shared" si="7"/>
        <v>1051.49</v>
      </c>
      <c r="BO6" s="36">
        <f t="shared" si="7"/>
        <v>991.69</v>
      </c>
      <c r="BP6" s="35" t="str">
        <f>IF(BP7="","",IF(BP7="-","【-】","【"&amp;SUBSTITUTE(TEXT(BP7,"#,##0.00"),"-","△")&amp;"】"))</f>
        <v>【728.30】</v>
      </c>
      <c r="BQ6" s="36">
        <f>IF(BQ7="",NA(),BQ7)</f>
        <v>63.94</v>
      </c>
      <c r="BR6" s="36">
        <f t="shared" ref="BR6:BZ6" si="8">IF(BR7="",NA(),BR7)</f>
        <v>63.91</v>
      </c>
      <c r="BS6" s="36">
        <f t="shared" si="8"/>
        <v>66.05</v>
      </c>
      <c r="BT6" s="36">
        <f t="shared" si="8"/>
        <v>92.09</v>
      </c>
      <c r="BU6" s="36">
        <f t="shared" si="8"/>
        <v>92.4</v>
      </c>
      <c r="BV6" s="36">
        <f t="shared" si="8"/>
        <v>75.08</v>
      </c>
      <c r="BW6" s="36">
        <f t="shared" si="8"/>
        <v>76.91</v>
      </c>
      <c r="BX6" s="36">
        <f t="shared" si="8"/>
        <v>76.33</v>
      </c>
      <c r="BY6" s="36">
        <f t="shared" si="8"/>
        <v>80.11</v>
      </c>
      <c r="BZ6" s="36">
        <f t="shared" si="8"/>
        <v>84.53</v>
      </c>
      <c r="CA6" s="35" t="str">
        <f>IF(CA7="","",IF(CA7="-","【-】","【"&amp;SUBSTITUTE(TEXT(CA7,"#,##0.00"),"-","△")&amp;"】"))</f>
        <v>【100.04】</v>
      </c>
      <c r="CB6" s="36">
        <f>IF(CB7="",NA(),CB7)</f>
        <v>231.24</v>
      </c>
      <c r="CC6" s="36">
        <f t="shared" ref="CC6:CK6" si="9">IF(CC7="",NA(),CC7)</f>
        <v>229.43</v>
      </c>
      <c r="CD6" s="36">
        <f t="shared" si="9"/>
        <v>222.05</v>
      </c>
      <c r="CE6" s="36">
        <f t="shared" si="9"/>
        <v>159.88999999999999</v>
      </c>
      <c r="CF6" s="36">
        <f t="shared" si="9"/>
        <v>158.83000000000001</v>
      </c>
      <c r="CG6" s="36">
        <f t="shared" si="9"/>
        <v>164.73</v>
      </c>
      <c r="CH6" s="36">
        <f t="shared" si="9"/>
        <v>160.77000000000001</v>
      </c>
      <c r="CI6" s="36">
        <f t="shared" si="9"/>
        <v>164.13</v>
      </c>
      <c r="CJ6" s="36">
        <f t="shared" si="9"/>
        <v>162.66</v>
      </c>
      <c r="CK6" s="36">
        <f t="shared" si="9"/>
        <v>154.69999999999999</v>
      </c>
      <c r="CL6" s="35" t="str">
        <f>IF(CL7="","",IF(CL7="-","【-】","【"&amp;SUBSTITUTE(TEXT(CL7,"#,##0.00"),"-","△")&amp;"】"))</f>
        <v>【137.82】</v>
      </c>
      <c r="CM6" s="36" t="str">
        <f>IF(CM7="",NA(),CM7)</f>
        <v>-</v>
      </c>
      <c r="CN6" s="36" t="str">
        <f t="shared" ref="CN6:CV6" si="10">IF(CN7="",NA(),CN7)</f>
        <v>-</v>
      </c>
      <c r="CO6" s="36" t="str">
        <f t="shared" si="10"/>
        <v>-</v>
      </c>
      <c r="CP6" s="36" t="str">
        <f t="shared" si="10"/>
        <v>-</v>
      </c>
      <c r="CQ6" s="36" t="str">
        <f t="shared" si="10"/>
        <v>-</v>
      </c>
      <c r="CR6" s="36">
        <f t="shared" si="10"/>
        <v>58.78</v>
      </c>
      <c r="CS6" s="36">
        <f t="shared" si="10"/>
        <v>56.94</v>
      </c>
      <c r="CT6" s="36">
        <f t="shared" si="10"/>
        <v>58.28</v>
      </c>
      <c r="CU6" s="36">
        <f t="shared" si="10"/>
        <v>56.67</v>
      </c>
      <c r="CV6" s="36">
        <f t="shared" si="10"/>
        <v>58.04</v>
      </c>
      <c r="CW6" s="35" t="str">
        <f>IF(CW7="","",IF(CW7="-","【-】","【"&amp;SUBSTITUTE(TEXT(CW7,"#,##0.00"),"-","△")&amp;"】"))</f>
        <v>【60.09】</v>
      </c>
      <c r="CX6" s="36">
        <f>IF(CX7="",NA(),CX7)</f>
        <v>79.14</v>
      </c>
      <c r="CY6" s="36">
        <f t="shared" ref="CY6:DG6" si="11">IF(CY7="",NA(),CY7)</f>
        <v>78.39</v>
      </c>
      <c r="CZ6" s="36">
        <f t="shared" si="11"/>
        <v>78.819999999999993</v>
      </c>
      <c r="DA6" s="36">
        <f t="shared" si="11"/>
        <v>77.78</v>
      </c>
      <c r="DB6" s="36">
        <f t="shared" si="11"/>
        <v>78.64</v>
      </c>
      <c r="DC6" s="36">
        <f t="shared" si="11"/>
        <v>92.42</v>
      </c>
      <c r="DD6" s="36">
        <f t="shared" si="11"/>
        <v>92.35</v>
      </c>
      <c r="DE6" s="36">
        <f t="shared" si="11"/>
        <v>92.78</v>
      </c>
      <c r="DF6" s="36">
        <f t="shared" si="11"/>
        <v>92.9</v>
      </c>
      <c r="DG6" s="36">
        <f t="shared" si="11"/>
        <v>92.56</v>
      </c>
      <c r="DH6" s="35" t="str">
        <f>IF(DH7="","",IF(DH7="-","【-】","【"&amp;SUBSTITUTE(TEXT(DH7,"#,##0.00"),"-","△")&amp;"】"))</f>
        <v>【94.90】</v>
      </c>
      <c r="DI6" s="36">
        <f>IF(DI7="",NA(),DI7)</f>
        <v>3.24</v>
      </c>
      <c r="DJ6" s="36">
        <f t="shared" ref="DJ6:DR6" si="12">IF(DJ7="",NA(),DJ7)</f>
        <v>4.75</v>
      </c>
      <c r="DK6" s="36">
        <f t="shared" si="12"/>
        <v>8.34</v>
      </c>
      <c r="DL6" s="36">
        <f t="shared" si="12"/>
        <v>10.220000000000001</v>
      </c>
      <c r="DM6" s="36">
        <f t="shared" si="12"/>
        <v>12.16</v>
      </c>
      <c r="DN6" s="36">
        <f t="shared" si="12"/>
        <v>15.49</v>
      </c>
      <c r="DO6" s="36">
        <f t="shared" si="12"/>
        <v>14.42</v>
      </c>
      <c r="DP6" s="36">
        <f t="shared" si="12"/>
        <v>23.01</v>
      </c>
      <c r="DQ6" s="36">
        <f t="shared" si="12"/>
        <v>22.86</v>
      </c>
      <c r="DR6" s="36">
        <f t="shared" si="12"/>
        <v>19.920000000000002</v>
      </c>
      <c r="DS6" s="35" t="str">
        <f>IF(DS7="","",IF(DS7="-","【-】","【"&amp;SUBSTITUTE(TEXT(DS7,"#,##0.00"),"-","△")&amp;"】"))</f>
        <v>【37.36】</v>
      </c>
      <c r="DT6" s="35">
        <f>IF(DT7="",NA(),DT7)</f>
        <v>0</v>
      </c>
      <c r="DU6" s="35">
        <f t="shared" ref="DU6:EC6" si="13">IF(DU7="",NA(),DU7)</f>
        <v>0</v>
      </c>
      <c r="DV6" s="35">
        <f t="shared" si="13"/>
        <v>0</v>
      </c>
      <c r="DW6" s="35">
        <f t="shared" si="13"/>
        <v>0</v>
      </c>
      <c r="DX6" s="35">
        <f t="shared" si="13"/>
        <v>0</v>
      </c>
      <c r="DY6" s="35">
        <f t="shared" si="13"/>
        <v>0</v>
      </c>
      <c r="DZ6" s="35">
        <f t="shared" si="13"/>
        <v>0</v>
      </c>
      <c r="EA6" s="35">
        <f t="shared" si="13"/>
        <v>0</v>
      </c>
      <c r="EB6" s="36">
        <f t="shared" si="13"/>
        <v>1.52</v>
      </c>
      <c r="EC6" s="36">
        <f t="shared" si="13"/>
        <v>0.44</v>
      </c>
      <c r="ED6" s="35" t="str">
        <f>IF(ED7="","",IF(ED7="-","【-】","【"&amp;SUBSTITUTE(TEXT(ED7,"#,##0.00"),"-","△")&amp;"】"))</f>
        <v>【4.96】</v>
      </c>
      <c r="EE6" s="35">
        <f>IF(EE7="",NA(),EE7)</f>
        <v>0</v>
      </c>
      <c r="EF6" s="35">
        <f t="shared" ref="EF6:EN6" si="14">IF(EF7="",NA(),EF7)</f>
        <v>0</v>
      </c>
      <c r="EG6" s="35">
        <f t="shared" si="14"/>
        <v>0</v>
      </c>
      <c r="EH6" s="35">
        <f t="shared" si="14"/>
        <v>0</v>
      </c>
      <c r="EI6" s="35">
        <f t="shared" si="14"/>
        <v>0</v>
      </c>
      <c r="EJ6" s="36">
        <f t="shared" si="14"/>
        <v>0.04</v>
      </c>
      <c r="EK6" s="36">
        <f t="shared" si="14"/>
        <v>0.06</v>
      </c>
      <c r="EL6" s="36">
        <f t="shared" si="14"/>
        <v>0.05</v>
      </c>
      <c r="EM6" s="36">
        <f t="shared" si="14"/>
        <v>0.04</v>
      </c>
      <c r="EN6" s="36">
        <f t="shared" si="14"/>
        <v>0.05</v>
      </c>
      <c r="EO6" s="35" t="str">
        <f>IF(EO7="","",IF(EO7="-","【-】","【"&amp;SUBSTITUTE(TEXT(EO7,"#,##0.00"),"-","△")&amp;"】"))</f>
        <v>【0.27】</v>
      </c>
    </row>
    <row r="7" spans="1:148" s="37" customFormat="1" x14ac:dyDescent="0.15">
      <c r="A7" s="29"/>
      <c r="B7" s="38">
        <v>2016</v>
      </c>
      <c r="C7" s="38">
        <v>232203</v>
      </c>
      <c r="D7" s="38">
        <v>46</v>
      </c>
      <c r="E7" s="38">
        <v>17</v>
      </c>
      <c r="F7" s="38">
        <v>1</v>
      </c>
      <c r="G7" s="38">
        <v>0</v>
      </c>
      <c r="H7" s="38" t="s">
        <v>108</v>
      </c>
      <c r="I7" s="38" t="s">
        <v>109</v>
      </c>
      <c r="J7" s="38" t="s">
        <v>110</v>
      </c>
      <c r="K7" s="38" t="s">
        <v>111</v>
      </c>
      <c r="L7" s="38" t="s">
        <v>112</v>
      </c>
      <c r="M7" s="38"/>
      <c r="N7" s="39" t="s">
        <v>113</v>
      </c>
      <c r="O7" s="39">
        <v>59.87</v>
      </c>
      <c r="P7" s="39">
        <v>37.840000000000003</v>
      </c>
      <c r="Q7" s="39">
        <v>94.34</v>
      </c>
      <c r="R7" s="39">
        <v>2376</v>
      </c>
      <c r="S7" s="39">
        <v>137904</v>
      </c>
      <c r="T7" s="39">
        <v>79.349999999999994</v>
      </c>
      <c r="U7" s="39">
        <v>1737.92</v>
      </c>
      <c r="V7" s="39">
        <v>52108</v>
      </c>
      <c r="W7" s="39">
        <v>8.01</v>
      </c>
      <c r="X7" s="39">
        <v>6505.37</v>
      </c>
      <c r="Y7" s="39">
        <v>99.1</v>
      </c>
      <c r="Z7" s="39">
        <v>99.16</v>
      </c>
      <c r="AA7" s="39">
        <v>113.43</v>
      </c>
      <c r="AB7" s="39">
        <v>113.61</v>
      </c>
      <c r="AC7" s="39">
        <v>98.68</v>
      </c>
      <c r="AD7" s="39">
        <v>102.8</v>
      </c>
      <c r="AE7" s="39">
        <v>104.97</v>
      </c>
      <c r="AF7" s="39">
        <v>109.31</v>
      </c>
      <c r="AG7" s="39">
        <v>110.59</v>
      </c>
      <c r="AH7" s="39">
        <v>106.62</v>
      </c>
      <c r="AI7" s="39">
        <v>108.57</v>
      </c>
      <c r="AJ7" s="39">
        <v>2.67</v>
      </c>
      <c r="AK7" s="39">
        <v>4.3499999999999996</v>
      </c>
      <c r="AL7" s="39">
        <v>0</v>
      </c>
      <c r="AM7" s="39">
        <v>0</v>
      </c>
      <c r="AN7" s="39">
        <v>2.66</v>
      </c>
      <c r="AO7" s="39">
        <v>1.89</v>
      </c>
      <c r="AP7" s="39">
        <v>2.46</v>
      </c>
      <c r="AQ7" s="39">
        <v>3.73</v>
      </c>
      <c r="AR7" s="39">
        <v>0</v>
      </c>
      <c r="AS7" s="39">
        <v>0.43</v>
      </c>
      <c r="AT7" s="39">
        <v>4.38</v>
      </c>
      <c r="AU7" s="39">
        <v>164.75</v>
      </c>
      <c r="AV7" s="39">
        <v>160.13</v>
      </c>
      <c r="AW7" s="39">
        <v>63.61</v>
      </c>
      <c r="AX7" s="39">
        <v>71.37</v>
      </c>
      <c r="AY7" s="39">
        <v>72.040000000000006</v>
      </c>
      <c r="AZ7" s="39">
        <v>310.45</v>
      </c>
      <c r="BA7" s="39">
        <v>367.63</v>
      </c>
      <c r="BB7" s="39">
        <v>96.91</v>
      </c>
      <c r="BC7" s="39">
        <v>95.78</v>
      </c>
      <c r="BD7" s="39">
        <v>76.95</v>
      </c>
      <c r="BE7" s="39">
        <v>59.95</v>
      </c>
      <c r="BF7" s="39">
        <v>2379.3000000000002</v>
      </c>
      <c r="BG7" s="39">
        <v>2227.16</v>
      </c>
      <c r="BH7" s="39">
        <v>2163.62</v>
      </c>
      <c r="BI7" s="39">
        <v>2063.89</v>
      </c>
      <c r="BJ7" s="39">
        <v>1955.25</v>
      </c>
      <c r="BK7" s="39">
        <v>1127.77</v>
      </c>
      <c r="BL7" s="39">
        <v>1066.1600000000001</v>
      </c>
      <c r="BM7" s="39">
        <v>1117.27</v>
      </c>
      <c r="BN7" s="39">
        <v>1051.49</v>
      </c>
      <c r="BO7" s="39">
        <v>991.69</v>
      </c>
      <c r="BP7" s="39">
        <v>728.3</v>
      </c>
      <c r="BQ7" s="39">
        <v>63.94</v>
      </c>
      <c r="BR7" s="39">
        <v>63.91</v>
      </c>
      <c r="BS7" s="39">
        <v>66.05</v>
      </c>
      <c r="BT7" s="39">
        <v>92.09</v>
      </c>
      <c r="BU7" s="39">
        <v>92.4</v>
      </c>
      <c r="BV7" s="39">
        <v>75.08</v>
      </c>
      <c r="BW7" s="39">
        <v>76.91</v>
      </c>
      <c r="BX7" s="39">
        <v>76.33</v>
      </c>
      <c r="BY7" s="39">
        <v>80.11</v>
      </c>
      <c r="BZ7" s="39">
        <v>84.53</v>
      </c>
      <c r="CA7" s="39">
        <v>100.04</v>
      </c>
      <c r="CB7" s="39">
        <v>231.24</v>
      </c>
      <c r="CC7" s="39">
        <v>229.43</v>
      </c>
      <c r="CD7" s="39">
        <v>222.05</v>
      </c>
      <c r="CE7" s="39">
        <v>159.88999999999999</v>
      </c>
      <c r="CF7" s="39">
        <v>158.83000000000001</v>
      </c>
      <c r="CG7" s="39">
        <v>164.73</v>
      </c>
      <c r="CH7" s="39">
        <v>160.77000000000001</v>
      </c>
      <c r="CI7" s="39">
        <v>164.13</v>
      </c>
      <c r="CJ7" s="39">
        <v>162.66</v>
      </c>
      <c r="CK7" s="39">
        <v>154.69999999999999</v>
      </c>
      <c r="CL7" s="39">
        <v>137.82</v>
      </c>
      <c r="CM7" s="39" t="s">
        <v>113</v>
      </c>
      <c r="CN7" s="39" t="s">
        <v>113</v>
      </c>
      <c r="CO7" s="39" t="s">
        <v>113</v>
      </c>
      <c r="CP7" s="39" t="s">
        <v>113</v>
      </c>
      <c r="CQ7" s="39" t="s">
        <v>113</v>
      </c>
      <c r="CR7" s="39">
        <v>58.78</v>
      </c>
      <c r="CS7" s="39">
        <v>56.94</v>
      </c>
      <c r="CT7" s="39">
        <v>58.28</v>
      </c>
      <c r="CU7" s="39">
        <v>56.67</v>
      </c>
      <c r="CV7" s="39">
        <v>58.04</v>
      </c>
      <c r="CW7" s="39">
        <v>60.09</v>
      </c>
      <c r="CX7" s="39">
        <v>79.14</v>
      </c>
      <c r="CY7" s="39">
        <v>78.39</v>
      </c>
      <c r="CZ7" s="39">
        <v>78.819999999999993</v>
      </c>
      <c r="DA7" s="39">
        <v>77.78</v>
      </c>
      <c r="DB7" s="39">
        <v>78.64</v>
      </c>
      <c r="DC7" s="39">
        <v>92.42</v>
      </c>
      <c r="DD7" s="39">
        <v>92.35</v>
      </c>
      <c r="DE7" s="39">
        <v>92.78</v>
      </c>
      <c r="DF7" s="39">
        <v>92.9</v>
      </c>
      <c r="DG7" s="39">
        <v>92.56</v>
      </c>
      <c r="DH7" s="39">
        <v>94.9</v>
      </c>
      <c r="DI7" s="39">
        <v>3.24</v>
      </c>
      <c r="DJ7" s="39">
        <v>4.75</v>
      </c>
      <c r="DK7" s="39">
        <v>8.34</v>
      </c>
      <c r="DL7" s="39">
        <v>10.220000000000001</v>
      </c>
      <c r="DM7" s="39">
        <v>12.16</v>
      </c>
      <c r="DN7" s="39">
        <v>15.49</v>
      </c>
      <c r="DO7" s="39">
        <v>14.42</v>
      </c>
      <c r="DP7" s="39">
        <v>23.01</v>
      </c>
      <c r="DQ7" s="39">
        <v>22.86</v>
      </c>
      <c r="DR7" s="39">
        <v>19.920000000000002</v>
      </c>
      <c r="DS7" s="39">
        <v>37.36</v>
      </c>
      <c r="DT7" s="39">
        <v>0</v>
      </c>
      <c r="DU7" s="39">
        <v>0</v>
      </c>
      <c r="DV7" s="39">
        <v>0</v>
      </c>
      <c r="DW7" s="39">
        <v>0</v>
      </c>
      <c r="DX7" s="39">
        <v>0</v>
      </c>
      <c r="DY7" s="39">
        <v>0</v>
      </c>
      <c r="DZ7" s="39">
        <v>0</v>
      </c>
      <c r="EA7" s="39">
        <v>0</v>
      </c>
      <c r="EB7" s="39">
        <v>1.52</v>
      </c>
      <c r="EC7" s="39">
        <v>0.44</v>
      </c>
      <c r="ED7" s="39">
        <v>4.96</v>
      </c>
      <c r="EE7" s="39">
        <v>0</v>
      </c>
      <c r="EF7" s="39">
        <v>0</v>
      </c>
      <c r="EG7" s="39">
        <v>0</v>
      </c>
      <c r="EH7" s="39">
        <v>0</v>
      </c>
      <c r="EI7" s="39">
        <v>0</v>
      </c>
      <c r="EJ7" s="39">
        <v>0.04</v>
      </c>
      <c r="EK7" s="39">
        <v>0.06</v>
      </c>
      <c r="EL7" s="39">
        <v>0.05</v>
      </c>
      <c r="EM7" s="39">
        <v>0.04</v>
      </c>
      <c r="EN7" s="39">
        <v>0.05</v>
      </c>
      <c r="EO7" s="39">
        <v>0.27</v>
      </c>
    </row>
    <row r="8" spans="1:148" x14ac:dyDescent="0.15">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x14ac:dyDescent="0.15">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x14ac:dyDescent="0.15">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2018-02-09T05:11:05Z</cp:lastPrinted>
  <dcterms:created xsi:type="dcterms:W3CDTF">2017-12-25T01:51:51Z</dcterms:created>
  <dcterms:modified xsi:type="dcterms:W3CDTF">2018-02-23T05:12:10Z</dcterms:modified>
  <cp:category/>
</cp:coreProperties>
</file>