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W10" i="4"/>
  <c r="P10" i="4"/>
  <c r="B10" i="4"/>
  <c r="BB8"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<sst xmlns="http://schemas.openxmlformats.org/spreadsheetml/2006/main" count="240" uniqueCount="123">
  <si>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</si>
  <si>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</si>
  <si>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</si>
  <si>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</si>
  <si>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</si>
  <si>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</si>
  <si>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</si>
  <si>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</si>
  <si>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</si>
  <si>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</si>
  <si>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</si>
  <si>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</si>
  <si>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</si>
  <si>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</si>
  <si>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</si>
  <si>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</si>
  <si>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</si>
  <si>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</si>
  <si>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</si>
  <si>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</si>
  <si>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</si>
  <si>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</si>
  <si>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</si>
  <si>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</si>
  <si>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</si>
  <si>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</si>
  <si>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</si>
  <si>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</si>
  <si>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</si>
  <si>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</si>
  <si>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</si>
  <si>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</si>
  <si>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</si>
  <si>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</si>
  <si>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</si>
  <si>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</si>
  <si>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</si>
  <si>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</si>
  <si>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</si>
  <si>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</si>
  <si>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</si>
  <si>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</si>
  <si>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</si>
  <si>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</si>
  <si>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</si>
  <si>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</si>
  <si>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</si>
  <si>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</si>
  <si>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</si>
  <si>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</si>
  <si>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</si>
  <si>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</si>
  <si>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</si>
  <si>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</si>
  <si>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</si>
  <si>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</si>
  <si>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</si>
  <si>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</si>
  <si>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</si>
  <si>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</si>
  <si>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</si>
  <si>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</si>
  <si>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</si>
  <si>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</si>
  <si>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</si>
  <si>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</si>
  <si>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</si>
  <si>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</si>
  <si>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</si>
  <si>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</si>
  <si>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</si>
  <si>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</si>
  <si>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</si>
  <si>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</si>
  <si>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</si>
  <si>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</si>
  <si>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</si>
  <si>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</si>
  <si>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</si>
  <si>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</si>
  <si>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</si>
  <si>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</si>
  <si>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</si>
  <si>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</si>
  <si>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</si>
  <si>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</si>
  <si>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</si>
  <si>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</si>
  <si>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</si>
  <si>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</si>
  <si>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</si>
  <si>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</si>
  <si>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</si>
  <si>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</si>
  <si>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</si>
  <si>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</si>
  <si>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</si>
  <si>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</si>
  <si>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</si>
  <si>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</si>
  <si>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</si>
  <si>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</si>
  <si>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</si>
  <si>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</si>
  <si>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</si>
  <si>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</si>
  <si>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</si>
  <si>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</si>
  <si>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稲沢市</t>
  </si>
  <si>
    <t>法適用</t>
  </si>
  <si>
    <t>下水道事業</t>
  </si>
  <si>
    <t>公共下水道</t>
  </si>
  <si>
    <t>Bc2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</si>
  <si>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</si>
  <si>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</si>
  <si>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</si>
  <si>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</si>
  <si>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</si>
  <si>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</si>
  <si>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</si>
  <si>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①有形固定資産減価償却率は、類似団体・全国平均に比べ低く、比較的新しい管渠であるのが分かる。
　しかし、将来の管渠更新に備えるため、ストックマネジメント計画等の更新計画の策定、更新財源の確保について検討していく必要がある。</t>
    <phoneticPr fontId="7"/>
  </si>
  <si>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平成37年度）に全てを見直す。
　今後は、「稲沢市汚水適正処理構想」及び「稲沢市公共下水道事業経営戦略」に基づき、事業費の見通し、料金水準の見直し等を検討し、事業運営を行っていく。</t>
    <rPh sb="31" eb="34">
      <t>イナザワシ</t>
    </rPh>
    <rPh sb="63" eb="65">
      <t>ヘイセイ</t>
    </rPh>
    <rPh sb="67" eb="69">
      <t>ネンド</t>
    </rPh>
    <rPh sb="71" eb="74">
      <t>イナザワシ</t>
    </rPh>
    <rPh sb="74" eb="82">
      <t>オスイテ</t>
    </rPh>
    <rPh sb="84" eb="85">
      <t>モト</t>
    </rPh>
    <rPh sb="89" eb="92">
      <t>イナザワシ</t>
    </rPh>
    <rPh sb="92" eb="99">
      <t>コウキョウゲスイドウジギョウ</t>
    </rPh>
    <rPh sb="99" eb="101">
      <t>ケイエイ</t>
    </rPh>
    <rPh sb="101" eb="103">
      <t>センリャク</t>
    </rPh>
    <rPh sb="105" eb="107">
      <t>サクテイ</t>
    </rPh>
    <rPh sb="113" eb="115">
      <t>ケイエイ</t>
    </rPh>
    <rPh sb="115" eb="117">
      <t>センリャク</t>
    </rPh>
    <rPh sb="121" eb="123">
      <t>シュウシ</t>
    </rPh>
    <rPh sb="123" eb="125">
      <t>ケイカク</t>
    </rPh>
    <rPh sb="127" eb="130">
      <t>マイネンド</t>
    </rPh>
    <rPh sb="130" eb="132">
      <t>シンチョク</t>
    </rPh>
    <rPh sb="132" eb="134">
      <t>カンリ</t>
    </rPh>
    <rPh sb="135" eb="136">
      <t>オコナ</t>
    </rPh>
    <rPh sb="138" eb="140">
      <t>ヒツヨウ</t>
    </rPh>
    <rPh sb="141" eb="142">
      <t>オウ</t>
    </rPh>
    <rPh sb="143" eb="145">
      <t>シュウシ</t>
    </rPh>
    <rPh sb="145" eb="147">
      <t>ケイカク</t>
    </rPh>
    <rPh sb="148" eb="150">
      <t>ミナオ</t>
    </rPh>
    <rPh sb="152" eb="157">
      <t>コウキョウゲスイドウ</t>
    </rPh>
    <rPh sb="157" eb="159">
      <t>セイビ</t>
    </rPh>
    <rPh sb="159" eb="160">
      <t>ガイ</t>
    </rPh>
    <rPh sb="160" eb="161">
      <t>セイ</t>
    </rPh>
    <rPh sb="161" eb="162">
      <t>ゴ</t>
    </rPh>
    <rPh sb="163" eb="165">
      <t>ヘイセイ</t>
    </rPh>
    <rPh sb="167" eb="169">
      <t>ネンド</t>
    </rPh>
    <rPh sb="171" eb="172">
      <t>スベ</t>
    </rPh>
    <rPh sb="174" eb="176">
      <t>ミナオ</t>
    </rPh>
    <rPh sb="180" eb="182">
      <t>コンゴ</t>
    </rPh>
    <rPh sb="185" eb="188">
      <t>イナザワシ</t>
    </rPh>
    <rPh sb="197" eb="198">
      <t>オヨ</t>
    </rPh>
    <rPh sb="200" eb="203">
      <t>イナザワシ</t>
    </rPh>
    <rPh sb="203" eb="208">
      <t>コウキョウゲスイドウ</t>
    </rPh>
    <rPh sb="208" eb="210">
      <t>ジギョウ</t>
    </rPh>
    <rPh sb="210" eb="214">
      <t>ケイエイセン</t>
    </rPh>
    <phoneticPr fontId="7"/>
  </si>
  <si>
    <r>
      <t xml:space="preserve">  ④企業債残高対事業規模比率は、事業規模と比べて企業債残高の割合が高く、類似団体・全国平均に比べ、企業債を主な投資財源としていることが現状である。
  このため、企業債借入に伴う支払利息の負担割合が高く、⑥汚水処理原価が類似団体・全国平均より高くなっている要因の一つである。今後新規の企業債借入額は原則として償還額の範囲内とすることにより、企業債残高の削減に一層努めたい。
  また、⑧水洗化率は新規接続の増加のため前年度に比べ上昇したが、類似団体・全国平均より低いため、今後も接続ＰＲなどにより水洗化率向上に努めたい。
  ①経常収支比率は、一般会計からの繰入</t>
    </r>
    <r>
      <rPr>
        <sz val="11"/>
        <rFont val="ＭＳ ゴシック"/>
        <family val="3"/>
        <charset val="128"/>
      </rPr>
      <t>金の減少により</t>
    </r>
    <r>
      <rPr>
        <sz val="11"/>
        <color theme="1"/>
        <rFont val="ＭＳ ゴシック"/>
        <family val="3"/>
        <charset val="128"/>
      </rPr>
      <t>、経常収益が対前年度12.1％減となり、当年度未処理欠損金が発生した。今後も水洗化率を向上させ、下水道使用料の増に努めるとともに、経費節減による経常費用の削減に努め未処理欠損金を減らしたい。
  なお、公費負担分を考慮しない経費回収率は約46％と、全経費を下水道使用料で賄えておらず、不足分の約54％を一般会計から繰り入れている現状である。
  今後は、水洗化率の向上、投資規模・料金水準の見直しを行い、事業運営をする必要がある。</t>
    </r>
    <rPh sb="3" eb="5">
      <t>キギョウ</t>
    </rPh>
    <rPh sb="5" eb="6">
      <t>サイ</t>
    </rPh>
    <rPh sb="6" eb="8">
      <t>ザンダカ</t>
    </rPh>
    <rPh sb="8" eb="9">
      <t>タイ</t>
    </rPh>
    <rPh sb="9" eb="13">
      <t>ジギョウキボ</t>
    </rPh>
    <rPh sb="13" eb="15">
      <t>ヒリツ</t>
    </rPh>
    <rPh sb="17" eb="21">
      <t>ジギョウキボ</t>
    </rPh>
    <rPh sb="22" eb="23">
      <t>クラ</t>
    </rPh>
    <rPh sb="25" eb="30">
      <t>キギョウ</t>
    </rPh>
    <rPh sb="31" eb="33">
      <t>ワリアイ</t>
    </rPh>
    <rPh sb="34" eb="35">
      <t>タカ</t>
    </rPh>
    <rPh sb="37" eb="39">
      <t>ルイジ</t>
    </rPh>
    <rPh sb="39" eb="41">
      <t>ダンタイ</t>
    </rPh>
    <rPh sb="42" eb="44">
      <t>ゼンコク</t>
    </rPh>
    <rPh sb="44" eb="46">
      <t>ヘイキン</t>
    </rPh>
    <rPh sb="47" eb="48">
      <t>クラ</t>
    </rPh>
    <rPh sb="50" eb="53">
      <t>キギョウサイ</t>
    </rPh>
    <rPh sb="54" eb="55">
      <t>オモ</t>
    </rPh>
    <rPh sb="56" eb="58">
      <t>トウシ</t>
    </rPh>
    <rPh sb="58" eb="60">
      <t>ザイゲン</t>
    </rPh>
    <rPh sb="68" eb="70">
      <t>ゲンジョウ</t>
    </rPh>
    <rPh sb="82" eb="85">
      <t>キギョウ</t>
    </rPh>
    <rPh sb="85" eb="87">
      <t>カリイレ</t>
    </rPh>
    <rPh sb="88" eb="89">
      <t>トモナ</t>
    </rPh>
    <rPh sb="90" eb="92">
      <t>シハライ</t>
    </rPh>
    <rPh sb="92" eb="94">
      <t>リソク</t>
    </rPh>
    <rPh sb="95" eb="97">
      <t>フタン</t>
    </rPh>
    <rPh sb="97" eb="99">
      <t>ワリアイ</t>
    </rPh>
    <rPh sb="100" eb="101">
      <t>タカ</t>
    </rPh>
    <rPh sb="104" eb="106">
      <t>オスイ</t>
    </rPh>
    <rPh sb="106" eb="108">
      <t>ショリ</t>
    </rPh>
    <rPh sb="108" eb="110">
      <t>ゲンカ</t>
    </rPh>
    <rPh sb="111" eb="113">
      <t>ルイジ</t>
    </rPh>
    <rPh sb="113" eb="115">
      <t>ダンタイ</t>
    </rPh>
    <rPh sb="116" eb="118">
      <t>ゼンコク</t>
    </rPh>
    <rPh sb="118" eb="120">
      <t>ヘイキン</t>
    </rPh>
    <rPh sb="122" eb="123">
      <t>タカ</t>
    </rPh>
    <rPh sb="129" eb="131">
      <t>ヨウイン</t>
    </rPh>
    <rPh sb="132" eb="133">
      <t>ヒト</t>
    </rPh>
    <rPh sb="138" eb="140">
      <t>コンゴ</t>
    </rPh>
    <rPh sb="140" eb="142">
      <t>シンキ</t>
    </rPh>
    <rPh sb="143" eb="148">
      <t>キギョ</t>
    </rPh>
    <rPh sb="148" eb="149">
      <t>ガク</t>
    </rPh>
    <rPh sb="150" eb="152">
      <t>ゲンソク</t>
    </rPh>
    <rPh sb="155" eb="158">
      <t>ショウカンガク</t>
    </rPh>
    <rPh sb="159" eb="161">
      <t>ハンイ</t>
    </rPh>
    <rPh sb="161" eb="162">
      <t>ナイ</t>
    </rPh>
    <rPh sb="171" eb="174">
      <t>キギョウ</t>
    </rPh>
    <rPh sb="174" eb="176">
      <t>ザンダカ</t>
    </rPh>
    <rPh sb="177" eb="179">
      <t>サクゲン</t>
    </rPh>
    <rPh sb="180" eb="182">
      <t>イッソウ</t>
    </rPh>
    <rPh sb="182" eb="183">
      <t>ツト</t>
    </rPh>
    <rPh sb="194" eb="196">
      <t>スイセン</t>
    </rPh>
    <rPh sb="196" eb="197">
      <t>カ</t>
    </rPh>
    <rPh sb="197" eb="198">
      <t>リツ</t>
    </rPh>
    <rPh sb="199" eb="201">
      <t>シンキ</t>
    </rPh>
    <rPh sb="201" eb="203">
      <t>セツゾク</t>
    </rPh>
    <rPh sb="204" eb="206">
      <t>ゾウカ</t>
    </rPh>
    <rPh sb="209" eb="212">
      <t>ゼンネンド</t>
    </rPh>
    <rPh sb="213" eb="214">
      <t>クラ</t>
    </rPh>
    <rPh sb="215" eb="217">
      <t>ジョウショウ</t>
    </rPh>
    <rPh sb="221" eb="230">
      <t>ルイジ</t>
    </rPh>
    <rPh sb="232" eb="233">
      <t>ヒク</t>
    </rPh>
    <rPh sb="237" eb="239">
      <t>コンゴ</t>
    </rPh>
    <rPh sb="240" eb="242">
      <t>セツゾク</t>
    </rPh>
    <rPh sb="249" eb="251">
      <t>スイセン</t>
    </rPh>
    <rPh sb="251" eb="252">
      <t>カ</t>
    </rPh>
    <rPh sb="252" eb="253">
      <t>リツ</t>
    </rPh>
    <rPh sb="253" eb="255">
      <t>コウジョウ</t>
    </rPh>
    <rPh sb="256" eb="257">
      <t>ツト</t>
    </rPh>
    <rPh sb="265" eb="269">
      <t>ケイジョウシュウシ</t>
    </rPh>
    <rPh sb="269" eb="271">
      <t>ヒリツ</t>
    </rPh>
    <rPh sb="273" eb="277">
      <t>イッパンカイケイ</t>
    </rPh>
    <rPh sb="290" eb="292">
      <t>ケイジョウ</t>
    </rPh>
    <rPh sb="292" eb="294">
      <t>シュウエキ</t>
    </rPh>
    <rPh sb="295" eb="299">
      <t>タイ</t>
    </rPh>
    <rPh sb="304" eb="305">
      <t>ゲン</t>
    </rPh>
    <rPh sb="309" eb="312">
      <t>トウネンド</t>
    </rPh>
    <rPh sb="312" eb="315">
      <t>ミショリ</t>
    </rPh>
    <rPh sb="315" eb="318">
      <t>ケッソンキン</t>
    </rPh>
    <rPh sb="319" eb="321">
      <t>ハッセイ</t>
    </rPh>
    <rPh sb="324" eb="326">
      <t>コンゴ</t>
    </rPh>
    <rPh sb="327" eb="329">
      <t>スイセン</t>
    </rPh>
    <rPh sb="329" eb="330">
      <t>カ</t>
    </rPh>
    <rPh sb="330" eb="331">
      <t>リツ</t>
    </rPh>
    <rPh sb="332" eb="334">
      <t>コウジョウ</t>
    </rPh>
    <rPh sb="337" eb="343">
      <t>ゲスイドウシヨウリョウ</t>
    </rPh>
    <rPh sb="344" eb="345">
      <t>ゾウ</t>
    </rPh>
    <rPh sb="346" eb="347">
      <t>ツト</t>
    </rPh>
    <rPh sb="354" eb="358">
      <t>ケイヒセツゲン</t>
    </rPh>
    <rPh sb="361" eb="365">
      <t>ケイジョウヒヨウ</t>
    </rPh>
    <rPh sb="366" eb="368">
      <t>サクゲン</t>
    </rPh>
    <rPh sb="369" eb="370">
      <t>ツト</t>
    </rPh>
    <rPh sb="371" eb="377">
      <t>ミショリケッソンキン</t>
    </rPh>
    <rPh sb="378" eb="379">
      <t>ヘ</t>
    </rPh>
    <rPh sb="390" eb="392">
      <t>コウヒ</t>
    </rPh>
    <rPh sb="392" eb="395">
      <t>フタンブン</t>
    </rPh>
    <rPh sb="396" eb="398">
      <t>コウリョ</t>
    </rPh>
    <rPh sb="407" eb="408">
      <t>ヤク</t>
    </rPh>
    <rPh sb="413" eb="416">
      <t>ゼンケイヒ</t>
    </rPh>
    <rPh sb="417" eb="420">
      <t>ゲスイドウ</t>
    </rPh>
    <rPh sb="420" eb="423">
      <t>シヨウリョウ</t>
    </rPh>
    <rPh sb="424" eb="425">
      <t>マカナ</t>
    </rPh>
    <rPh sb="431" eb="434">
      <t>フソクブン</t>
    </rPh>
    <rPh sb="435" eb="436">
      <t>ヤク</t>
    </rPh>
    <rPh sb="440" eb="444">
      <t>イッパンカイケイ</t>
    </rPh>
    <rPh sb="446" eb="447">
      <t>ク</t>
    </rPh>
    <rPh sb="448" eb="449">
      <t>イ</t>
    </rPh>
    <rPh sb="453" eb="455">
      <t>ゲンジョウ</t>
    </rPh>
    <rPh sb="462" eb="464">
      <t>コンゴ</t>
    </rPh>
    <rPh sb="466" eb="468">
      <t>スイセン</t>
    </rPh>
    <rPh sb="468" eb="469">
      <t>カ</t>
    </rPh>
    <rPh sb="469" eb="470">
      <t>リツ</t>
    </rPh>
    <rPh sb="471" eb="473">
      <t>コウジョウ</t>
    </rPh>
    <rPh sb="474" eb="476">
      <t>トウシ</t>
    </rPh>
    <rPh sb="476" eb="478">
      <t>キボ</t>
    </rPh>
    <rPh sb="479" eb="483">
      <t>リョウキンスイジュン</t>
    </rPh>
    <rPh sb="484" eb="486">
      <t>ミナオ</t>
    </rPh>
    <rPh sb="488" eb="489">
      <t>オコナ</t>
    </rPh>
    <rPh sb="491" eb="493">
      <t>ジギョウ</t>
    </rPh>
    <rPh sb="493" eb="495">
      <t>ウンエイ</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</si>
</sst>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8F-4D67-9908-81F028C2FB40}"/>
            </c:ext>
          </c:extLst>
        </c:ser>
        <c:dLbls>
          <c:showLegendKey val="0"/>
          <c:showVal val="0"/>
          <c:showCatName val="0"/>
          <c:showSerName val="0"/>
          <c:showPercent val="0"/>
          <c:showBubbleSize val="0"/>
        </c:dLbls>
        <c:gapWidth val="150"/>
        <c:axId val="127896192"/>
        <c:axId val="1319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C98F-4D67-9908-81F028C2FB40}"/>
            </c:ext>
          </c:extLst>
        </c:ser>
        <c:dLbls>
          <c:showLegendKey val="0"/>
          <c:showVal val="0"/>
          <c:showCatName val="0"/>
          <c:showSerName val="0"/>
          <c:showPercent val="0"/>
          <c:showBubbleSize val="0"/>
        </c:dLbls>
        <c:marker val="1"/>
        <c:smooth val="0"/>
        <c:axId val="127896192"/>
        <c:axId val="131990272"/>
      </c:lineChart>
      <c:dateAx>
        <c:axId val="127896192"/>
        <c:scaling>
          <c:orientation val="minMax"/>
        </c:scaling>
        <c:delete val="1"/>
        <c:axPos val="b"/>
        <c:numFmt formatCode="ge" sourceLinked="1"/>
        <c:majorTickMark val="none"/>
        <c:minorTickMark val="none"/>
        <c:tickLblPos val="none"/>
        <c:crossAx val="131990272"/>
        <c:crosses val="autoZero"/>
        <c:auto val="1"/>
        <c:lblOffset val="100"/>
        <c:baseTimeUnit val="years"/>
      </c:dateAx>
      <c:valAx>
        <c:axId val="1319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3B-4853-B95D-74B2C65B7969}"/>
            </c:ext>
          </c:extLst>
        </c:ser>
        <c:dLbls>
          <c:showLegendKey val="0"/>
          <c:showVal val="0"/>
          <c:showCatName val="0"/>
          <c:showSerName val="0"/>
          <c:showPercent val="0"/>
          <c:showBubbleSize val="0"/>
        </c:dLbls>
        <c:gapWidth val="150"/>
        <c:axId val="140779520"/>
        <c:axId val="14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DD3B-4853-B95D-74B2C65B7969}"/>
            </c:ext>
          </c:extLst>
        </c:ser>
        <c:dLbls>
          <c:showLegendKey val="0"/>
          <c:showVal val="0"/>
          <c:showCatName val="0"/>
          <c:showSerName val="0"/>
          <c:showPercent val="0"/>
          <c:showBubbleSize val="0"/>
        </c:dLbls>
        <c:marker val="1"/>
        <c:smooth val="0"/>
        <c:axId val="140779520"/>
        <c:axId val="140781440"/>
      </c:lineChart>
      <c:dateAx>
        <c:axId val="140779520"/>
        <c:scaling>
          <c:orientation val="minMax"/>
        </c:scaling>
        <c:delete val="1"/>
        <c:axPos val="b"/>
        <c:numFmt formatCode="ge" sourceLinked="1"/>
        <c:majorTickMark val="none"/>
        <c:minorTickMark val="none"/>
        <c:tickLblPos val="none"/>
        <c:crossAx val="140781440"/>
        <c:crosses val="autoZero"/>
        <c:auto val="1"/>
        <c:lblOffset val="100"/>
        <c:baseTimeUnit val="years"/>
      </c:dateAx>
      <c:valAx>
        <c:axId val="14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79.14</c:v>
                </c:pt>
                <c:pt idx="1">
                  <c:v>78.39</c:v>
                </c:pt>
                <c:pt idx="2">
                  <c:v>78.819999999999993</c:v>
                </c:pt>
                <c:pt idx="3">
                  <c:v>77.78</c:v>
                </c:pt>
                <c:pt idx="4">
                  <c:v>78.64</c:v>
                </c:pt>
              </c:numCache>
            </c:numRef>
          </c:val>
          <c:extLst>
            <c:ext xmlns:c16="http://schemas.microsoft.com/office/drawing/2014/chart" uri="{C3380CC4-5D6E-409C-BE32-E72D297353CC}">
              <c16:uniqueId val="{00000000-D1B8-4FA2-A6A1-65DBD9A8CA2E}"/>
            </c:ext>
          </c:extLst>
        </c:ser>
        <c:dLbls>
          <c:showLegendKey val="0"/>
          <c:showVal val="0"/>
          <c:showCatName val="0"/>
          <c:showSerName val="0"/>
          <c:showPercent val="0"/>
          <c:showBubbleSize val="0"/>
        </c:dLbls>
        <c:gapWidth val="150"/>
        <c:axId val="140795264"/>
        <c:axId val="140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D1B8-4FA2-A6A1-65DBD9A8CA2E}"/>
            </c:ext>
          </c:extLst>
        </c:ser>
        <c:dLbls>
          <c:showLegendKey val="0"/>
          <c:showVal val="0"/>
          <c:showCatName val="0"/>
          <c:showSerName val="0"/>
          <c:showPercent val="0"/>
          <c:showBubbleSize val="0"/>
        </c:dLbls>
        <c:marker val="1"/>
        <c:smooth val="0"/>
        <c:axId val="140795264"/>
        <c:axId val="140809728"/>
      </c:lineChart>
      <c:dateAx>
        <c:axId val="140795264"/>
        <c:scaling>
          <c:orientation val="minMax"/>
        </c:scaling>
        <c:delete val="1"/>
        <c:axPos val="b"/>
        <c:numFmt formatCode="ge" sourceLinked="1"/>
        <c:majorTickMark val="none"/>
        <c:minorTickMark val="none"/>
        <c:tickLblPos val="none"/>
        <c:crossAx val="140809728"/>
        <c:crosses val="autoZero"/>
        <c:auto val="1"/>
        <c:lblOffset val="100"/>
        <c:baseTimeUnit val="years"/>
      </c:dateAx>
      <c:valAx>
        <c:axId val="140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99.1</c:v>
                </c:pt>
                <c:pt idx="1">
                  <c:v>99.16</c:v>
                </c:pt>
                <c:pt idx="2">
                  <c:v>113.43</c:v>
                </c:pt>
                <c:pt idx="3">
                  <c:v>113.61</c:v>
                </c:pt>
                <c:pt idx="4">
                  <c:v>98.68</c:v>
                </c:pt>
              </c:numCache>
            </c:numRef>
          </c:val>
          <c:extLst>
            <c:ext xmlns:c16="http://schemas.microsoft.com/office/drawing/2014/chart" uri="{C3380CC4-5D6E-409C-BE32-E72D297353CC}">
              <c16:uniqueId val="{00000000-2491-498A-82FD-9DEDADB3952A}"/>
            </c:ext>
          </c:extLst>
        </c:ser>
        <c:dLbls>
          <c:showLegendKey val="0"/>
          <c:showVal val="0"/>
          <c:showCatName val="0"/>
          <c:showSerName val="0"/>
          <c:showPercent val="0"/>
          <c:showBubbleSize val="0"/>
        </c:dLbls>
        <c:gapWidth val="150"/>
        <c:axId val="132004096"/>
        <c:axId val="1320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c:v>
                </c:pt>
                <c:pt idx="1">
                  <c:v>104.97</c:v>
                </c:pt>
                <c:pt idx="2">
                  <c:v>109.31</c:v>
                </c:pt>
                <c:pt idx="3">
                  <c:v>110.59</c:v>
                </c:pt>
                <c:pt idx="4">
                  <c:v>106.62</c:v>
                </c:pt>
              </c:numCache>
            </c:numRef>
          </c:val>
          <c:smooth val="0"/>
          <c:extLst>
            <c:ext xmlns:c16="http://schemas.microsoft.com/office/drawing/2014/chart" uri="{C3380CC4-5D6E-409C-BE32-E72D297353CC}">
              <c16:uniqueId val="{00000001-2491-498A-82FD-9DEDADB3952A}"/>
            </c:ext>
          </c:extLst>
        </c:ser>
        <c:dLbls>
          <c:showLegendKey val="0"/>
          <c:showVal val="0"/>
          <c:showCatName val="0"/>
          <c:showSerName val="0"/>
          <c:showPercent val="0"/>
          <c:showBubbleSize val="0"/>
        </c:dLbls>
        <c:marker val="1"/>
        <c:smooth val="0"/>
        <c:axId val="132004096"/>
        <c:axId val="132022656"/>
      </c:lineChart>
      <c:dateAx>
        <c:axId val="132004096"/>
        <c:scaling>
          <c:orientation val="minMax"/>
        </c:scaling>
        <c:delete val="1"/>
        <c:axPos val="b"/>
        <c:numFmt formatCode="ge" sourceLinked="1"/>
        <c:majorTickMark val="none"/>
        <c:minorTickMark val="none"/>
        <c:tickLblPos val="none"/>
        <c:crossAx val="132022656"/>
        <c:crosses val="autoZero"/>
        <c:auto val="1"/>
        <c:lblOffset val="100"/>
        <c:baseTimeUnit val="years"/>
      </c:dateAx>
      <c:valAx>
        <c:axId val="1320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3.24</c:v>
                </c:pt>
                <c:pt idx="1">
                  <c:v>4.75</c:v>
                </c:pt>
                <c:pt idx="2">
                  <c:v>8.34</c:v>
                </c:pt>
                <c:pt idx="3">
                  <c:v>10.220000000000001</c:v>
                </c:pt>
                <c:pt idx="4">
                  <c:v>12.16</c:v>
                </c:pt>
              </c:numCache>
            </c:numRef>
          </c:val>
          <c:extLst>
            <c:ext xmlns:c16="http://schemas.microsoft.com/office/drawing/2014/chart" uri="{C3380CC4-5D6E-409C-BE32-E72D297353CC}">
              <c16:uniqueId val="{00000000-CB73-4C61-A499-E891B2E5306A}"/>
            </c:ext>
          </c:extLst>
        </c:ser>
        <c:dLbls>
          <c:showLegendKey val="0"/>
          <c:showVal val="0"/>
          <c:showCatName val="0"/>
          <c:showSerName val="0"/>
          <c:showPercent val="0"/>
          <c:showBubbleSize val="0"/>
        </c:dLbls>
        <c:gapWidth val="150"/>
        <c:axId val="132065152"/>
        <c:axId val="1320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15.49</c:v>
                </c:pt>
                <c:pt idx="1">
                  <c:v>14.42</c:v>
                </c:pt>
                <c:pt idx="2">
                  <c:v>23.01</c:v>
                </c:pt>
                <c:pt idx="3">
                  <c:v>22.86</c:v>
                </c:pt>
                <c:pt idx="4">
                  <c:v>19.920000000000002</c:v>
                </c:pt>
              </c:numCache>
            </c:numRef>
          </c:val>
          <c:smooth val="0"/>
          <c:extLst>
            <c:ext xmlns:c16="http://schemas.microsoft.com/office/drawing/2014/chart" uri="{C3380CC4-5D6E-409C-BE32-E72D297353CC}">
              <c16:uniqueId val="{00000001-CB73-4C61-A499-E891B2E5306A}"/>
            </c:ext>
          </c:extLst>
        </c:ser>
        <c:dLbls>
          <c:showLegendKey val="0"/>
          <c:showVal val="0"/>
          <c:showCatName val="0"/>
          <c:showSerName val="0"/>
          <c:showPercent val="0"/>
          <c:showBubbleSize val="0"/>
        </c:dLbls>
        <c:marker val="1"/>
        <c:smooth val="0"/>
        <c:axId val="132065152"/>
        <c:axId val="132075520"/>
      </c:lineChart>
      <c:dateAx>
        <c:axId val="132065152"/>
        <c:scaling>
          <c:orientation val="minMax"/>
        </c:scaling>
        <c:delete val="1"/>
        <c:axPos val="b"/>
        <c:numFmt formatCode="ge" sourceLinked="1"/>
        <c:majorTickMark val="none"/>
        <c:minorTickMark val="none"/>
        <c:tickLblPos val="none"/>
        <c:crossAx val="132075520"/>
        <c:crosses val="autoZero"/>
        <c:auto val="1"/>
        <c:lblOffset val="100"/>
        <c:baseTimeUnit val="years"/>
      </c:dateAx>
      <c:valAx>
        <c:axId val="1320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F0-41CE-9295-296A82F0600D}"/>
            </c:ext>
          </c:extLst>
        </c:ser>
        <c:dLbls>
          <c:showLegendKey val="0"/>
          <c:showVal val="0"/>
          <c:showCatName val="0"/>
          <c:showSerName val="0"/>
          <c:showPercent val="0"/>
          <c:showBubbleSize val="0"/>
        </c:dLbls>
        <c:gapWidth val="150"/>
        <c:axId val="132101632"/>
        <c:axId val="1321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1.52</c:v>
                </c:pt>
                <c:pt idx="4" formatCode="#,##0.00;&quot;△&quot;#,##0.00;&quot;-&quot;">
                  <c:v>0.44</c:v>
                </c:pt>
              </c:numCache>
            </c:numRef>
          </c:val>
          <c:smooth val="0"/>
          <c:extLst>
            <c:ext xmlns:c16="http://schemas.microsoft.com/office/drawing/2014/chart" uri="{C3380CC4-5D6E-409C-BE32-E72D297353CC}">
              <c16:uniqueId val="{00000001-EAF0-41CE-9295-296A82F0600D}"/>
            </c:ext>
          </c:extLst>
        </c:ser>
        <c:dLbls>
          <c:showLegendKey val="0"/>
          <c:showVal val="0"/>
          <c:showCatName val="0"/>
          <c:showSerName val="0"/>
          <c:showPercent val="0"/>
          <c:showBubbleSize val="0"/>
        </c:dLbls>
        <c:marker val="1"/>
        <c:smooth val="0"/>
        <c:axId val="132101632"/>
        <c:axId val="132103552"/>
      </c:lineChart>
      <c:dateAx>
        <c:axId val="132101632"/>
        <c:scaling>
          <c:orientation val="minMax"/>
        </c:scaling>
        <c:delete val="1"/>
        <c:axPos val="b"/>
        <c:numFmt formatCode="ge" sourceLinked="1"/>
        <c:majorTickMark val="none"/>
        <c:minorTickMark val="none"/>
        <c:tickLblPos val="none"/>
        <c:crossAx val="132103552"/>
        <c:crosses val="autoZero"/>
        <c:auto val="1"/>
        <c:lblOffset val="100"/>
        <c:baseTimeUnit val="years"/>
      </c:dateAx>
      <c:valAx>
        <c:axId val="1321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2.67</c:v>
                </c:pt>
                <c:pt idx="1">
                  <c:v>4.3499999999999996</c:v>
                </c:pt>
                <c:pt idx="2" formatCode="#,##0.00;&quot;△&quot;#,##0.00">
                  <c:v>0</c:v>
                </c:pt>
                <c:pt idx="3" formatCode="#,##0.00;&quot;△&quot;#,##0.00">
                  <c:v>0</c:v>
                </c:pt>
                <c:pt idx="4">
                  <c:v>2.66</c:v>
                </c:pt>
              </c:numCache>
            </c:numRef>
          </c:val>
          <c:extLst>
            <c:ext xmlns:c16="http://schemas.microsoft.com/office/drawing/2014/chart" uri="{C3380CC4-5D6E-409C-BE32-E72D297353CC}">
              <c16:uniqueId val="{00000000-1C42-47B8-A4C4-318EBDF89C17}"/>
            </c:ext>
          </c:extLst>
        </c:ser>
        <c:dLbls>
          <c:showLegendKey val="0"/>
          <c:showVal val="0"/>
          <c:showCatName val="0"/>
          <c:showSerName val="0"/>
          <c:showPercent val="0"/>
          <c:showBubbleSize val="0"/>
        </c:dLbls>
        <c:gapWidth val="150"/>
        <c:axId val="139998720"/>
        <c:axId val="1400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2.46</c:v>
                </c:pt>
                <c:pt idx="2">
                  <c:v>3.73</c:v>
                </c:pt>
                <c:pt idx="3" formatCode="#,##0.00;&quot;△&quot;#,##0.00">
                  <c:v>0</c:v>
                </c:pt>
                <c:pt idx="4">
                  <c:v>0.43</c:v>
                </c:pt>
              </c:numCache>
            </c:numRef>
          </c:val>
          <c:smooth val="0"/>
          <c:extLst>
            <c:ext xmlns:c16="http://schemas.microsoft.com/office/drawing/2014/chart" uri="{C3380CC4-5D6E-409C-BE32-E72D297353CC}">
              <c16:uniqueId val="{00000001-1C42-47B8-A4C4-318EBDF89C17}"/>
            </c:ext>
          </c:extLst>
        </c:ser>
        <c:dLbls>
          <c:showLegendKey val="0"/>
          <c:showVal val="0"/>
          <c:showCatName val="0"/>
          <c:showSerName val="0"/>
          <c:showPercent val="0"/>
          <c:showBubbleSize val="0"/>
        </c:dLbls>
        <c:marker val="1"/>
        <c:smooth val="0"/>
        <c:axId val="139998720"/>
        <c:axId val="140000640"/>
      </c:lineChart>
      <c:dateAx>
        <c:axId val="139998720"/>
        <c:scaling>
          <c:orientation val="minMax"/>
        </c:scaling>
        <c:delete val="1"/>
        <c:axPos val="b"/>
        <c:numFmt formatCode="ge" sourceLinked="1"/>
        <c:majorTickMark val="none"/>
        <c:minorTickMark val="none"/>
        <c:tickLblPos val="none"/>
        <c:crossAx val="140000640"/>
        <c:crosses val="autoZero"/>
        <c:auto val="1"/>
        <c:lblOffset val="100"/>
        <c:baseTimeUnit val="years"/>
      </c:dateAx>
      <c:valAx>
        <c:axId val="1400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164.75</c:v>
                </c:pt>
                <c:pt idx="1">
                  <c:v>160.13</c:v>
                </c:pt>
                <c:pt idx="2">
                  <c:v>63.61</c:v>
                </c:pt>
                <c:pt idx="3">
                  <c:v>71.37</c:v>
                </c:pt>
                <c:pt idx="4">
                  <c:v>72.040000000000006</c:v>
                </c:pt>
              </c:numCache>
            </c:numRef>
          </c:val>
          <c:extLst>
            <c:ext xmlns:c16="http://schemas.microsoft.com/office/drawing/2014/chart" uri="{C3380CC4-5D6E-409C-BE32-E72D297353CC}">
              <c16:uniqueId val="{00000000-F8BE-495D-933D-0974899608A8}"/>
            </c:ext>
          </c:extLst>
        </c:ser>
        <c:dLbls>
          <c:showLegendKey val="0"/>
          <c:showVal val="0"/>
          <c:showCatName val="0"/>
          <c:showSerName val="0"/>
          <c:showPercent val="0"/>
          <c:showBubbleSize val="0"/>
        </c:dLbls>
        <c:gapWidth val="150"/>
        <c:axId val="140035200"/>
        <c:axId val="140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310.45</c:v>
                </c:pt>
                <c:pt idx="1">
                  <c:v>367.63</c:v>
                </c:pt>
                <c:pt idx="2">
                  <c:v>96.91</c:v>
                </c:pt>
                <c:pt idx="3">
                  <c:v>95.78</c:v>
                </c:pt>
                <c:pt idx="4">
                  <c:v>76.95</c:v>
                </c:pt>
              </c:numCache>
            </c:numRef>
          </c:val>
          <c:smooth val="0"/>
          <c:extLst>
            <c:ext xmlns:c16="http://schemas.microsoft.com/office/drawing/2014/chart" uri="{C3380CC4-5D6E-409C-BE32-E72D297353CC}">
              <c16:uniqueId val="{00000001-F8BE-495D-933D-0974899608A8}"/>
            </c:ext>
          </c:extLst>
        </c:ser>
        <c:dLbls>
          <c:showLegendKey val="0"/>
          <c:showVal val="0"/>
          <c:showCatName val="0"/>
          <c:showSerName val="0"/>
          <c:showPercent val="0"/>
          <c:showBubbleSize val="0"/>
        </c:dLbls>
        <c:marker val="1"/>
        <c:smooth val="0"/>
        <c:axId val="140035200"/>
        <c:axId val="140037120"/>
      </c:lineChart>
      <c:dateAx>
        <c:axId val="140035200"/>
        <c:scaling>
          <c:orientation val="minMax"/>
        </c:scaling>
        <c:delete val="1"/>
        <c:axPos val="b"/>
        <c:numFmt formatCode="ge" sourceLinked="1"/>
        <c:majorTickMark val="none"/>
        <c:minorTickMark val="none"/>
        <c:tickLblPos val="none"/>
        <c:crossAx val="140037120"/>
        <c:crosses val="autoZero"/>
        <c:auto val="1"/>
        <c:lblOffset val="100"/>
        <c:baseTimeUnit val="years"/>
      </c:dateAx>
      <c:valAx>
        <c:axId val="140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2379.3000000000002</c:v>
                </c:pt>
                <c:pt idx="1">
                  <c:v>2227.16</c:v>
                </c:pt>
                <c:pt idx="2">
                  <c:v>2163.62</c:v>
                </c:pt>
                <c:pt idx="3">
                  <c:v>2063.89</c:v>
                </c:pt>
                <c:pt idx="4">
                  <c:v>1955.25</c:v>
                </c:pt>
              </c:numCache>
            </c:numRef>
          </c:val>
          <c:extLst>
            <c:ext xmlns:c16="http://schemas.microsoft.com/office/drawing/2014/chart" uri="{C3380CC4-5D6E-409C-BE32-E72D297353CC}">
              <c16:uniqueId val="{00000000-CF05-486B-A83A-6B7A8F1A7D91}"/>
            </c:ext>
          </c:extLst>
        </c:ser>
        <c:dLbls>
          <c:showLegendKey val="0"/>
          <c:showVal val="0"/>
          <c:showCatName val="0"/>
          <c:showSerName val="0"/>
          <c:showPercent val="0"/>
          <c:showBubbleSize val="0"/>
        </c:dLbls>
        <c:gapWidth val="150"/>
        <c:axId val="140219136"/>
        <c:axId val="1402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CF05-486B-A83A-6B7A8F1A7D91}"/>
            </c:ext>
          </c:extLst>
        </c:ser>
        <c:dLbls>
          <c:showLegendKey val="0"/>
          <c:showVal val="0"/>
          <c:showCatName val="0"/>
          <c:showSerName val="0"/>
          <c:showPercent val="0"/>
          <c:showBubbleSize val="0"/>
        </c:dLbls>
        <c:marker val="1"/>
        <c:smooth val="0"/>
        <c:axId val="140219136"/>
        <c:axId val="140221056"/>
      </c:lineChart>
      <c:dateAx>
        <c:axId val="140219136"/>
        <c:scaling>
          <c:orientation val="minMax"/>
        </c:scaling>
        <c:delete val="1"/>
        <c:axPos val="b"/>
        <c:numFmt formatCode="ge" sourceLinked="1"/>
        <c:majorTickMark val="none"/>
        <c:minorTickMark val="none"/>
        <c:tickLblPos val="none"/>
        <c:crossAx val="140221056"/>
        <c:crosses val="autoZero"/>
        <c:auto val="1"/>
        <c:lblOffset val="100"/>
        <c:baseTimeUnit val="years"/>
      </c:dateAx>
      <c:valAx>
        <c:axId val="1402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63.94</c:v>
                </c:pt>
                <c:pt idx="1">
                  <c:v>63.91</c:v>
                </c:pt>
                <c:pt idx="2">
                  <c:v>66.05</c:v>
                </c:pt>
                <c:pt idx="3">
                  <c:v>92.09</c:v>
                </c:pt>
                <c:pt idx="4">
                  <c:v>92.4</c:v>
                </c:pt>
              </c:numCache>
            </c:numRef>
          </c:val>
          <c:extLst>
            <c:ext xmlns:c16="http://schemas.microsoft.com/office/drawing/2014/chart" uri="{C3380CC4-5D6E-409C-BE32-E72D297353CC}">
              <c16:uniqueId val="{00000000-C73B-45C1-AF31-A0202D2C75B5}"/>
            </c:ext>
          </c:extLst>
        </c:ser>
        <c:dLbls>
          <c:showLegendKey val="0"/>
          <c:showVal val="0"/>
          <c:showCatName val="0"/>
          <c:showSerName val="0"/>
          <c:showPercent val="0"/>
          <c:showBubbleSize val="0"/>
        </c:dLbls>
        <c:gapWidth val="150"/>
        <c:axId val="140546432"/>
        <c:axId val="1405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C73B-45C1-AF31-A0202D2C75B5}"/>
            </c:ext>
          </c:extLst>
        </c:ser>
        <c:dLbls>
          <c:showLegendKey val="0"/>
          <c:showVal val="0"/>
          <c:showCatName val="0"/>
          <c:showSerName val="0"/>
          <c:showPercent val="0"/>
          <c:showBubbleSize val="0"/>
        </c:dLbls>
        <c:marker val="1"/>
        <c:smooth val="0"/>
        <c:axId val="140546432"/>
        <c:axId val="140548352"/>
      </c:lineChart>
      <c:dateAx>
        <c:axId val="140546432"/>
        <c:scaling>
          <c:orientation val="minMax"/>
        </c:scaling>
        <c:delete val="1"/>
        <c:axPos val="b"/>
        <c:numFmt formatCode="ge" sourceLinked="1"/>
        <c:majorTickMark val="none"/>
        <c:minorTickMark val="none"/>
        <c:tickLblPos val="none"/>
        <c:crossAx val="140548352"/>
        <c:crosses val="autoZero"/>
        <c:auto val="1"/>
        <c:lblOffset val="100"/>
        <c:baseTimeUnit val="years"/>
      </c:dateAx>
      <c:valAx>
        <c:axId val="1405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231.24</c:v>
                </c:pt>
                <c:pt idx="1">
                  <c:v>229.43</c:v>
                </c:pt>
                <c:pt idx="2">
                  <c:v>222.05</c:v>
                </c:pt>
                <c:pt idx="3">
                  <c:v>159.88999999999999</c:v>
                </c:pt>
                <c:pt idx="4">
                  <c:v>158.83000000000001</c:v>
                </c:pt>
              </c:numCache>
            </c:numRef>
          </c:val>
          <c:extLst>
            <c:ext xmlns:c16="http://schemas.microsoft.com/office/drawing/2014/chart" uri="{C3380CC4-5D6E-409C-BE32-E72D297353CC}">
              <c16:uniqueId val="{00000000-F39C-41EC-9746-C86321FF68B4}"/>
            </c:ext>
          </c:extLst>
        </c:ser>
        <c:dLbls>
          <c:showLegendKey val="0"/>
          <c:showVal val="0"/>
          <c:showCatName val="0"/>
          <c:showSerName val="0"/>
          <c:showPercent val="0"/>
          <c:showBubbleSize val="0"/>
        </c:dLbls>
        <c:gapWidth val="150"/>
        <c:axId val="140730368"/>
        <c:axId val="140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F39C-41EC-9746-C86321FF68B4}"/>
            </c:ext>
          </c:extLst>
        </c:ser>
        <c:dLbls>
          <c:showLegendKey val="0"/>
          <c:showVal val="0"/>
          <c:showCatName val="0"/>
          <c:showSerName val="0"/>
          <c:showPercent val="0"/>
          <c:showBubbleSize val="0"/>
        </c:dLbls>
        <c:marker val="1"/>
        <c:smooth val="0"/>
        <c:axId val="140730368"/>
        <c:axId val="140732288"/>
      </c:lineChart>
      <c:dateAx>
        <c:axId val="140730368"/>
        <c:scaling>
          <c:orientation val="minMax"/>
        </c:scaling>
        <c:delete val="1"/>
        <c:axPos val="b"/>
        <c:numFmt formatCode="ge" sourceLinked="1"/>
        <c:majorTickMark val="none"/>
        <c:minorTickMark val="none"/>
        <c:tickLblPos val="none"/>
        <c:crossAx val="140732288"/>
        <c:crosses val="autoZero"/>
        <c:auto val="1"/>
        <c:lblOffset val="100"/>
        <c:baseTimeUnit val="years"/>
      </c:dateAx>
      <c:valAx>
        <c:axId val="140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
        <v>119</v>
      </c>
      <c r="AE8" s="50"/>
      <c r="AF8" s="50"/>
      <c r="AG8" s="50"/>
      <c r="AH8" s="50"/>
      <c r="AI8" s="50"/>
      <c r="AJ8" s="50"/>
      <c r="AK8" s="4"/>
      <c r="AL8" s="51">
        <f>データ!S6</f>
        <v>137904</v>
      </c>
      <c r="AM8" s="51"/>
      <c r="AN8" s="51"/>
      <c r="AO8" s="51"/>
      <c r="AP8" s="51"/>
      <c r="AQ8" s="51"/>
      <c r="AR8" s="51"/>
      <c r="AS8" s="51"/>
      <c r="AT8" s="46">
        <f>データ!T6</f>
        <v>79.349999999999994</v>
      </c>
      <c r="AU8" s="46"/>
      <c r="AV8" s="46"/>
      <c r="AW8" s="46"/>
      <c r="AX8" s="46"/>
      <c r="AY8" s="46"/>
      <c r="AZ8" s="46"/>
      <c r="BA8" s="46"/>
      <c r="BB8" s="46">
        <f>データ!U6</f>
        <v>1737.92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59.87</v>
      </c>
      <c r="J10" s="46"/>
      <c r="K10" s="46"/>
      <c r="L10" s="46"/>
      <c r="M10" s="46"/>
      <c r="N10" s="46"/>
      <c r="O10" s="46"/>
      <c r="P10" s="46">
        <f>データ!P6</f>
        <v>37.840000000000003</v>
      </c>
      <c r="Q10" s="46"/>
      <c r="R10" s="46"/>
      <c r="S10" s="46"/>
      <c r="T10" s="46"/>
      <c r="U10" s="46"/>
      <c r="V10" s="46"/>
      <c r="W10" s="46">
        <f>データ!Q6</f>
        <v>94.34</v>
      </c>
      <c r="X10" s="46"/>
      <c r="Y10" s="46"/>
      <c r="Z10" s="46"/>
      <c r="AA10" s="46"/>
      <c r="AB10" s="46"/>
      <c r="AC10" s="46"/>
      <c r="AD10" s="51">
        <f>データ!R6</f>
        <v>2376</v>
      </c>
      <c r="AE10" s="51"/>
      <c r="AF10" s="51"/>
      <c r="AG10" s="51"/>
      <c r="AH10" s="51"/>
      <c r="AI10" s="51"/>
      <c r="AJ10" s="51"/>
      <c r="AK10" s="2"/>
      <c r="AL10" s="51">
        <f>データ!V6</f>
        <v>52108</v>
      </c>
      <c r="AM10" s="51"/>
      <c r="AN10" s="51"/>
      <c r="AO10" s="51"/>
      <c r="AP10" s="51"/>
      <c r="AQ10" s="51"/>
      <c r="AR10" s="51"/>
      <c r="AS10" s="51"/>
      <c r="AT10" s="46">
        <f>データ!W6</f>
        <v>8.01</v>
      </c>
      <c r="AU10" s="46"/>
      <c r="AV10" s="46"/>
      <c r="AW10" s="46"/>
      <c r="AX10" s="46"/>
      <c r="AY10" s="46"/>
      <c r="AZ10" s="46"/>
      <c r="BA10" s="46"/>
      <c r="BB10" s="46">
        <f>データ!X6</f>
        <v>6505.37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232203</v>
      </c>
      <c r="D6" s="34">
        <f t="shared" si="3"/>
        <v>46</v>
      </c>
      <c r="E6" s="34">
        <f t="shared" si="3"/>
        <v>17</v>
      </c>
      <c r="F6" s="34">
        <f t="shared" si="3"/>
        <v>1</v>
      </c>
      <c r="G6" s="34">
        <f t="shared" si="3"/>
        <v>0</v>
      </c>
      <c r="H6" s="34" t="str">
        <f t="shared" si="3"/>
        <v>愛知県　稲沢市</v>
      </c>
      <c r="I6" s="34" t="str">
        <f t="shared" si="3"/>
        <v>法適用</v>
      </c>
      <c r="J6" s="34" t="str">
        <f t="shared" si="3"/>
        <v>下水道事業</v>
      </c>
      <c r="K6" s="34" t="str">
        <f t="shared" si="3"/>
        <v>公共下水道</v>
      </c>
      <c r="L6" s="34" t="str">
        <f t="shared" si="3"/>
        <v>Bc2</v>
      </c>
      <c r="M6" s="34">
        <f t="shared" si="3"/>
        <v>0</v>
      </c>
      <c r="N6" s="35" t="str">
        <f t="shared" si="3"/>
        <v>-</v>
      </c>
      <c r="O6" s="35">
        <f t="shared" si="3"/>
        <v>59.87</v>
      </c>
      <c r="P6" s="35">
        <f t="shared" si="3"/>
        <v>37.840000000000003</v>
      </c>
      <c r="Q6" s="35">
        <f t="shared" si="3"/>
        <v>94.34</v>
      </c>
      <c r="R6" s="35">
        <f t="shared" si="3"/>
        <v>2376</v>
      </c>
      <c r="S6" s="35">
        <f t="shared" si="3"/>
        <v>137904</v>
      </c>
      <c r="T6" s="35">
        <f t="shared" si="3"/>
        <v>79.349999999999994</v>
      </c>
      <c r="U6" s="35">
        <f t="shared" si="3"/>
        <v>1737.92</v>
      </c>
      <c r="V6" s="35">
        <f t="shared" si="3"/>
        <v>52108</v>
      </c>
      <c r="W6" s="35">
        <f t="shared" si="3"/>
        <v>8.01</v>
      </c>
      <c r="X6" s="35">
        <f t="shared" si="3"/>
        <v>6505.37</v>
      </c>
      <c r="Y6" s="36">
        <f>IF(Y7="",NA(),Y7)</f>
        <v>99.1</v>
      </c>
      <c r="Z6" s="36">
        <f t="shared" ref="Z6:AH6" si="4">IF(Z7="",NA(),Z7)</f>
        <v>99.16</v>
      </c>
      <c r="AA6" s="36">
        <f t="shared" si="4"/>
        <v>113.43</v>
      </c>
      <c r="AB6" s="36">
        <f t="shared" si="4"/>
        <v>113.61</v>
      </c>
      <c r="AC6" s="36">
        <f t="shared" si="4"/>
        <v>98.68</v>
      </c>
      <c r="AD6" s="36">
        <f t="shared" si="4"/>
        <v>102.8</v>
      </c>
      <c r="AE6" s="36">
        <f t="shared" si="4"/>
        <v>104.97</v>
      </c>
      <c r="AF6" s="36">
        <f t="shared" si="4"/>
        <v>109.31</v>
      </c>
      <c r="AG6" s="36">
        <f t="shared" si="4"/>
        <v>110.59</v>
      </c>
      <c r="AH6" s="36">
        <f t="shared" si="4"/>
        <v>106.62</v>
      </c>
      <c r="AI6" s="35" t="str">
        <f>IF(AI7="","",IF(AI7="-","【-】","【"&amp;SUBSTITUTE(TEXT(AI7,"#,##0.00"),"-","△")&amp;"】"))</f>
        <v>【108.57】</v>
      </c>
      <c r="AJ6" s="36">
        <f>IF(AJ7="",NA(),AJ7)</f>
        <v>2.67</v>
      </c>
      <c r="AK6" s="36">
        <f t="shared" ref="AK6:AS6" si="5">IF(AK7="",NA(),AK7)</f>
        <v>4.3499999999999996</v>
      </c>
      <c r="AL6" s="35">
        <f t="shared" si="5"/>
        <v>0</v>
      </c>
      <c r="AM6" s="35">
        <f t="shared" si="5"/>
        <v>0</v>
      </c>
      <c r="AN6" s="36">
        <f t="shared" si="5"/>
        <v>2.66</v>
      </c>
      <c r="AO6" s="36">
        <f t="shared" si="5"/>
        <v>1.89</v>
      </c>
      <c r="AP6" s="36">
        <f t="shared" si="5"/>
        <v>2.46</v>
      </c>
      <c r="AQ6" s="36">
        <f t="shared" si="5"/>
        <v>3.73</v>
      </c>
      <c r="AR6" s="35">
        <f t="shared" si="5"/>
        <v>0</v>
      </c>
      <c r="AS6" s="36">
        <f t="shared" si="5"/>
        <v>0.43</v>
      </c>
      <c r="AT6" s="35" t="str">
        <f>IF(AT7="","",IF(AT7="-","【-】","【"&amp;SUBSTITUTE(TEXT(AT7,"#,##0.00"),"-","△")&amp;"】"))</f>
        <v>【4.38】</v>
      </c>
      <c r="AU6" s="36">
        <f>IF(AU7="",NA(),AU7)</f>
        <v>164.75</v>
      </c>
      <c r="AV6" s="36">
        <f t="shared" ref="AV6:BD6" si="6">IF(AV7="",NA(),AV7)</f>
        <v>160.13</v>
      </c>
      <c r="AW6" s="36">
        <f t="shared" si="6"/>
        <v>63.61</v>
      </c>
      <c r="AX6" s="36">
        <f t="shared" si="6"/>
        <v>71.37</v>
      </c>
      <c r="AY6" s="36">
        <f t="shared" si="6"/>
        <v>72.040000000000006</v>
      </c>
      <c r="AZ6" s="36">
        <f t="shared" si="6"/>
        <v>310.45</v>
      </c>
      <c r="BA6" s="36">
        <f t="shared" si="6"/>
        <v>367.63</v>
      </c>
      <c r="BB6" s="36">
        <f t="shared" si="6"/>
        <v>96.91</v>
      </c>
      <c r="BC6" s="36">
        <f t="shared" si="6"/>
        <v>95.78</v>
      </c>
      <c r="BD6" s="36">
        <f t="shared" si="6"/>
        <v>76.95</v>
      </c>
      <c r="BE6" s="35" t="str">
        <f>IF(BE7="","",IF(BE7="-","【-】","【"&amp;SUBSTITUTE(TEXT(BE7,"#,##0.00"),"-","△")&amp;"】"))</f>
        <v>【59.95】</v>
      </c>
      <c r="BF6" s="36">
        <f>IF(BF7="",NA(),BF7)</f>
        <v>2379.3000000000002</v>
      </c>
      <c r="BG6" s="36">
        <f t="shared" ref="BG6:BO6" si="7">IF(BG7="",NA(),BG7)</f>
        <v>2227.16</v>
      </c>
      <c r="BH6" s="36">
        <f t="shared" si="7"/>
        <v>2163.62</v>
      </c>
      <c r="BI6" s="36">
        <f t="shared" si="7"/>
        <v>2063.89</v>
      </c>
      <c r="BJ6" s="36">
        <f t="shared" si="7"/>
        <v>1955.25</v>
      </c>
      <c r="BK6" s="36">
        <f t="shared" si="7"/>
        <v>1127.77</v>
      </c>
      <c r="BL6" s="36">
        <f t="shared" si="7"/>
        <v>1066.1600000000001</v>
      </c>
      <c r="BM6" s="36">
        <f t="shared" si="7"/>
        <v>1117.27</v>
      </c>
      <c r="BN6" s="36">
        <f t="shared" si="7"/>
        <v>1051.49</v>
      </c>
      <c r="BO6" s="36">
        <f t="shared" si="7"/>
        <v>991.69</v>
      </c>
      <c r="BP6" s="35" t="str">
        <f>IF(BP7="","",IF(BP7="-","【-】","【"&amp;SUBSTITUTE(TEXT(BP7,"#,##0.00"),"-","△")&amp;"】"))</f>
        <v>【728.30】</v>
      </c>
      <c r="BQ6" s="36">
        <f>IF(BQ7="",NA(),BQ7)</f>
        <v>63.94</v>
      </c>
      <c r="BR6" s="36">
        <f t="shared" ref="BR6:BZ6" si="8">IF(BR7="",NA(),BR7)</f>
        <v>63.91</v>
      </c>
      <c r="BS6" s="36">
        <f t="shared" si="8"/>
        <v>66.05</v>
      </c>
      <c r="BT6" s="36">
        <f t="shared" si="8"/>
        <v>92.09</v>
      </c>
      <c r="BU6" s="36">
        <f t="shared" si="8"/>
        <v>92.4</v>
      </c>
      <c r="BV6" s="36">
        <f t="shared" si="8"/>
        <v>75.08</v>
      </c>
      <c r="BW6" s="36">
        <f t="shared" si="8"/>
        <v>76.91</v>
      </c>
      <c r="BX6" s="36">
        <f t="shared" si="8"/>
        <v>76.33</v>
      </c>
      <c r="BY6" s="36">
        <f t="shared" si="8"/>
        <v>80.11</v>
      </c>
      <c r="BZ6" s="36">
        <f t="shared" si="8"/>
        <v>84.53</v>
      </c>
      <c r="CA6" s="35" t="str">
        <f>IF(CA7="","",IF(CA7="-","【-】","【"&amp;SUBSTITUTE(TEXT(CA7,"#,##0.00"),"-","△")&amp;"】"))</f>
        <v>【100.04】</v>
      </c>
      <c r="CB6" s="36">
        <f>IF(CB7="",NA(),CB7)</f>
        <v>231.24</v>
      </c>
      <c r="CC6" s="36">
        <f t="shared" ref="CC6:CK6" si="9">IF(CC7="",NA(),CC7)</f>
        <v>229.43</v>
      </c>
      <c r="CD6" s="36">
        <f t="shared" si="9"/>
        <v>222.05</v>
      </c>
      <c r="CE6" s="36">
        <f t="shared" si="9"/>
        <v>159.88999999999999</v>
      </c>
      <c r="CF6" s="36">
        <f t="shared" si="9"/>
        <v>158.83000000000001</v>
      </c>
      <c r="CG6" s="36">
        <f t="shared" si="9"/>
        <v>164.73</v>
      </c>
      <c r="CH6" s="36">
        <f t="shared" si="9"/>
        <v>160.77000000000001</v>
      </c>
      <c r="CI6" s="36">
        <f t="shared" si="9"/>
        <v>164.13</v>
      </c>
      <c r="CJ6" s="36">
        <f t="shared" si="9"/>
        <v>162.66</v>
      </c>
      <c r="CK6" s="36">
        <f t="shared" si="9"/>
        <v>154.69999999999999</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58.78</v>
      </c>
      <c r="CS6" s="36">
        <f t="shared" si="10"/>
        <v>56.94</v>
      </c>
      <c r="CT6" s="36">
        <f t="shared" si="10"/>
        <v>58.28</v>
      </c>
      <c r="CU6" s="36">
        <f t="shared" si="10"/>
        <v>56.67</v>
      </c>
      <c r="CV6" s="36">
        <f t="shared" si="10"/>
        <v>58.04</v>
      </c>
      <c r="CW6" s="35" t="str">
        <f>IF(CW7="","",IF(CW7="-","【-】","【"&amp;SUBSTITUTE(TEXT(CW7,"#,##0.00"),"-","△")&amp;"】"))</f>
        <v>【60.09】</v>
      </c>
      <c r="CX6" s="36">
        <f>IF(CX7="",NA(),CX7)</f>
        <v>79.14</v>
      </c>
      <c r="CY6" s="36">
        <f t="shared" ref="CY6:DG6" si="11">IF(CY7="",NA(),CY7)</f>
        <v>78.39</v>
      </c>
      <c r="CZ6" s="36">
        <f t="shared" si="11"/>
        <v>78.819999999999993</v>
      </c>
      <c r="DA6" s="36">
        <f t="shared" si="11"/>
        <v>77.78</v>
      </c>
      <c r="DB6" s="36">
        <f t="shared" si="11"/>
        <v>78.64</v>
      </c>
      <c r="DC6" s="36">
        <f t="shared" si="11"/>
        <v>92.42</v>
      </c>
      <c r="DD6" s="36">
        <f t="shared" si="11"/>
        <v>92.35</v>
      </c>
      <c r="DE6" s="36">
        <f t="shared" si="11"/>
        <v>92.78</v>
      </c>
      <c r="DF6" s="36">
        <f t="shared" si="11"/>
        <v>92.9</v>
      </c>
      <c r="DG6" s="36">
        <f t="shared" si="11"/>
        <v>92.56</v>
      </c>
      <c r="DH6" s="35" t="str">
        <f>IF(DH7="","",IF(DH7="-","【-】","【"&amp;SUBSTITUTE(TEXT(DH7,"#,##0.00"),"-","△")&amp;"】"))</f>
        <v>【94.90】</v>
      </c>
      <c r="DI6" s="36">
        <f>IF(DI7="",NA(),DI7)</f>
        <v>3.24</v>
      </c>
      <c r="DJ6" s="36">
        <f t="shared" ref="DJ6:DR6" si="12">IF(DJ7="",NA(),DJ7)</f>
        <v>4.75</v>
      </c>
      <c r="DK6" s="36">
        <f t="shared" si="12"/>
        <v>8.34</v>
      </c>
      <c r="DL6" s="36">
        <f t="shared" si="12"/>
        <v>10.220000000000001</v>
      </c>
      <c r="DM6" s="36">
        <f t="shared" si="12"/>
        <v>12.16</v>
      </c>
      <c r="DN6" s="36">
        <f t="shared" si="12"/>
        <v>15.49</v>
      </c>
      <c r="DO6" s="36">
        <f t="shared" si="12"/>
        <v>14.42</v>
      </c>
      <c r="DP6" s="36">
        <f t="shared" si="12"/>
        <v>23.01</v>
      </c>
      <c r="DQ6" s="36">
        <f t="shared" si="12"/>
        <v>22.86</v>
      </c>
      <c r="DR6" s="36">
        <f t="shared" si="12"/>
        <v>19.920000000000002</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1.52</v>
      </c>
      <c r="EC6" s="36">
        <f t="shared" si="13"/>
        <v>0.44</v>
      </c>
      <c r="ED6" s="35" t="str">
        <f>IF(ED7="","",IF(ED7="-","【-】","【"&amp;SUBSTITUTE(TEXT(ED7,"#,##0.00"),"-","△")&amp;"】"))</f>
        <v>【4.96】</v>
      </c>
      <c r="EE6" s="35">
        <f>IF(EE7="",NA(),EE7)</f>
        <v>0</v>
      </c>
      <c r="EF6" s="35">
        <f t="shared" ref="EF6:EN6" si="14">IF(EF7="",NA(),EF7)</f>
        <v>0</v>
      </c>
      <c r="EG6" s="35">
        <f t="shared" si="14"/>
        <v>0</v>
      </c>
      <c r="EH6" s="35">
        <f t="shared" si="14"/>
        <v>0</v>
      </c>
      <c r="EI6" s="35">
        <f t="shared" si="14"/>
        <v>0</v>
      </c>
      <c r="EJ6" s="36">
        <f t="shared" si="14"/>
        <v>0.04</v>
      </c>
      <c r="EK6" s="36">
        <f t="shared" si="14"/>
        <v>0.06</v>
      </c>
      <c r="EL6" s="36">
        <f t="shared" si="14"/>
        <v>0.05</v>
      </c>
      <c r="EM6" s="36">
        <f t="shared" si="14"/>
        <v>0.04</v>
      </c>
      <c r="EN6" s="36">
        <f t="shared" si="14"/>
        <v>0.05</v>
      </c>
      <c r="EO6" s="35" t="str">
        <f>IF(EO7="","",IF(EO7="-","【-】","【"&amp;SUBSTITUTE(TEXT(EO7,"#,##0.00"),"-","△")&amp;"】"))</f>
        <v>【0.27】</v>
      </c>
    </row>
    <row r="7" spans="1:148" s="37" customFormat="1" x14ac:dyDescent="0.15">
      <c r="A7" s="29"/>
      <c r="B7" s="38">
        <v>2016</v>
      </c>
      <c r="C7" s="38">
        <v>232203</v>
      </c>
      <c r="D7" s="38">
        <v>46</v>
      </c>
      <c r="E7" s="38">
        <v>17</v>
      </c>
      <c r="F7" s="38">
        <v>1</v>
      </c>
      <c r="G7" s="38">
        <v>0</v>
      </c>
      <c r="H7" s="38" t="s">
        <v>108</v>
      </c>
      <c r="I7" s="38" t="s">
        <v>109</v>
      </c>
      <c r="J7" s="38" t="s">
        <v>110</v>
      </c>
      <c r="K7" s="38" t="s">
        <v>111</v>
      </c>
      <c r="L7" s="38" t="s">
        <v>112</v>
      </c>
      <c r="M7" s="38"/>
      <c r="N7" s="39" t="s">
        <v>113</v>
      </c>
      <c r="O7" s="39">
        <v>59.87</v>
      </c>
      <c r="P7" s="39">
        <v>37.840000000000003</v>
      </c>
      <c r="Q7" s="39">
        <v>94.34</v>
      </c>
      <c r="R7" s="39">
        <v>2376</v>
      </c>
      <c r="S7" s="39">
        <v>137904</v>
      </c>
      <c r="T7" s="39">
        <v>79.349999999999994</v>
      </c>
      <c r="U7" s="39">
        <v>1737.92</v>
      </c>
      <c r="V7" s="39">
        <v>52108</v>
      </c>
      <c r="W7" s="39">
        <v>8.01</v>
      </c>
      <c r="X7" s="39">
        <v>6505.37</v>
      </c>
      <c r="Y7" s="39">
        <v>99.1</v>
      </c>
      <c r="Z7" s="39">
        <v>99.16</v>
      </c>
      <c r="AA7" s="39">
        <v>113.43</v>
      </c>
      <c r="AB7" s="39">
        <v>113.61</v>
      </c>
      <c r="AC7" s="39">
        <v>98.68</v>
      </c>
      <c r="AD7" s="39">
        <v>102.8</v>
      </c>
      <c r="AE7" s="39">
        <v>104.97</v>
      </c>
      <c r="AF7" s="39">
        <v>109.31</v>
      </c>
      <c r="AG7" s="39">
        <v>110.59</v>
      </c>
      <c r="AH7" s="39">
        <v>106.62</v>
      </c>
      <c r="AI7" s="39">
        <v>108.57</v>
      </c>
      <c r="AJ7" s="39">
        <v>2.67</v>
      </c>
      <c r="AK7" s="39">
        <v>4.3499999999999996</v>
      </c>
      <c r="AL7" s="39">
        <v>0</v>
      </c>
      <c r="AM7" s="39">
        <v>0</v>
      </c>
      <c r="AN7" s="39">
        <v>2.66</v>
      </c>
      <c r="AO7" s="39">
        <v>1.89</v>
      </c>
      <c r="AP7" s="39">
        <v>2.46</v>
      </c>
      <c r="AQ7" s="39">
        <v>3.73</v>
      </c>
      <c r="AR7" s="39">
        <v>0</v>
      </c>
      <c r="AS7" s="39">
        <v>0.43</v>
      </c>
      <c r="AT7" s="39">
        <v>4.38</v>
      </c>
      <c r="AU7" s="39">
        <v>164.75</v>
      </c>
      <c r="AV7" s="39">
        <v>160.13</v>
      </c>
      <c r="AW7" s="39">
        <v>63.61</v>
      </c>
      <c r="AX7" s="39">
        <v>71.37</v>
      </c>
      <c r="AY7" s="39">
        <v>72.040000000000006</v>
      </c>
      <c r="AZ7" s="39">
        <v>310.45</v>
      </c>
      <c r="BA7" s="39">
        <v>367.63</v>
      </c>
      <c r="BB7" s="39">
        <v>96.91</v>
      </c>
      <c r="BC7" s="39">
        <v>95.78</v>
      </c>
      <c r="BD7" s="39">
        <v>76.95</v>
      </c>
      <c r="BE7" s="39">
        <v>59.95</v>
      </c>
      <c r="BF7" s="39">
        <v>2379.3000000000002</v>
      </c>
      <c r="BG7" s="39">
        <v>2227.16</v>
      </c>
      <c r="BH7" s="39">
        <v>2163.62</v>
      </c>
      <c r="BI7" s="39">
        <v>2063.89</v>
      </c>
      <c r="BJ7" s="39">
        <v>1955.25</v>
      </c>
      <c r="BK7" s="39">
        <v>1127.77</v>
      </c>
      <c r="BL7" s="39">
        <v>1066.1600000000001</v>
      </c>
      <c r="BM7" s="39">
        <v>1117.27</v>
      </c>
      <c r="BN7" s="39">
        <v>1051.49</v>
      </c>
      <c r="BO7" s="39">
        <v>991.69</v>
      </c>
      <c r="BP7" s="39">
        <v>728.3</v>
      </c>
      <c r="BQ7" s="39">
        <v>63.94</v>
      </c>
      <c r="BR7" s="39">
        <v>63.91</v>
      </c>
      <c r="BS7" s="39">
        <v>66.05</v>
      </c>
      <c r="BT7" s="39">
        <v>92.09</v>
      </c>
      <c r="BU7" s="39">
        <v>92.4</v>
      </c>
      <c r="BV7" s="39">
        <v>75.08</v>
      </c>
      <c r="BW7" s="39">
        <v>76.91</v>
      </c>
      <c r="BX7" s="39">
        <v>76.33</v>
      </c>
      <c r="BY7" s="39">
        <v>80.11</v>
      </c>
      <c r="BZ7" s="39">
        <v>84.53</v>
      </c>
      <c r="CA7" s="39">
        <v>100.04</v>
      </c>
      <c r="CB7" s="39">
        <v>231.24</v>
      </c>
      <c r="CC7" s="39">
        <v>229.43</v>
      </c>
      <c r="CD7" s="39">
        <v>222.05</v>
      </c>
      <c r="CE7" s="39">
        <v>159.88999999999999</v>
      </c>
      <c r="CF7" s="39">
        <v>158.83000000000001</v>
      </c>
      <c r="CG7" s="39">
        <v>164.73</v>
      </c>
      <c r="CH7" s="39">
        <v>160.77000000000001</v>
      </c>
      <c r="CI7" s="39">
        <v>164.13</v>
      </c>
      <c r="CJ7" s="39">
        <v>162.66</v>
      </c>
      <c r="CK7" s="39">
        <v>154.69999999999999</v>
      </c>
      <c r="CL7" s="39">
        <v>137.82</v>
      </c>
      <c r="CM7" s="39" t="s">
        <v>113</v>
      </c>
      <c r="CN7" s="39" t="s">
        <v>113</v>
      </c>
      <c r="CO7" s="39" t="s">
        <v>113</v>
      </c>
      <c r="CP7" s="39" t="s">
        <v>113</v>
      </c>
      <c r="CQ7" s="39" t="s">
        <v>113</v>
      </c>
      <c r="CR7" s="39">
        <v>58.78</v>
      </c>
      <c r="CS7" s="39">
        <v>56.94</v>
      </c>
      <c r="CT7" s="39">
        <v>58.28</v>
      </c>
      <c r="CU7" s="39">
        <v>56.67</v>
      </c>
      <c r="CV7" s="39">
        <v>58.04</v>
      </c>
      <c r="CW7" s="39">
        <v>60.09</v>
      </c>
      <c r="CX7" s="39">
        <v>79.14</v>
      </c>
      <c r="CY7" s="39">
        <v>78.39</v>
      </c>
      <c r="CZ7" s="39">
        <v>78.819999999999993</v>
      </c>
      <c r="DA7" s="39">
        <v>77.78</v>
      </c>
      <c r="DB7" s="39">
        <v>78.64</v>
      </c>
      <c r="DC7" s="39">
        <v>92.42</v>
      </c>
      <c r="DD7" s="39">
        <v>92.35</v>
      </c>
      <c r="DE7" s="39">
        <v>92.78</v>
      </c>
      <c r="DF7" s="39">
        <v>92.9</v>
      </c>
      <c r="DG7" s="39">
        <v>92.56</v>
      </c>
      <c r="DH7" s="39">
        <v>94.9</v>
      </c>
      <c r="DI7" s="39">
        <v>3.24</v>
      </c>
      <c r="DJ7" s="39">
        <v>4.75</v>
      </c>
      <c r="DK7" s="39">
        <v>8.34</v>
      </c>
      <c r="DL7" s="39">
        <v>10.220000000000001</v>
      </c>
      <c r="DM7" s="39">
        <v>12.16</v>
      </c>
      <c r="DN7" s="39">
        <v>15.49</v>
      </c>
      <c r="DO7" s="39">
        <v>14.42</v>
      </c>
      <c r="DP7" s="39">
        <v>23.01</v>
      </c>
      <c r="DQ7" s="39">
        <v>22.86</v>
      </c>
      <c r="DR7" s="39">
        <v>19.920000000000002</v>
      </c>
      <c r="DS7" s="39">
        <v>37.36</v>
      </c>
      <c r="DT7" s="39">
        <v>0</v>
      </c>
      <c r="DU7" s="39">
        <v>0</v>
      </c>
      <c r="DV7" s="39">
        <v>0</v>
      </c>
      <c r="DW7" s="39">
        <v>0</v>
      </c>
      <c r="DX7" s="39">
        <v>0</v>
      </c>
      <c r="DY7" s="39">
        <v>0</v>
      </c>
      <c r="DZ7" s="39">
        <v>0</v>
      </c>
      <c r="EA7" s="39">
        <v>0</v>
      </c>
      <c r="EB7" s="39">
        <v>1.52</v>
      </c>
      <c r="EC7" s="39">
        <v>0.44</v>
      </c>
      <c r="ED7" s="39">
        <v>4.96</v>
      </c>
      <c r="EE7" s="39">
        <v>0</v>
      </c>
      <c r="EF7" s="39">
        <v>0</v>
      </c>
      <c r="EG7" s="39">
        <v>0</v>
      </c>
      <c r="EH7" s="39">
        <v>0</v>
      </c>
      <c r="EI7" s="39">
        <v>0</v>
      </c>
      <c r="EJ7" s="39">
        <v>0.04</v>
      </c>
      <c r="EK7" s="39">
        <v>0.06</v>
      </c>
      <c r="EL7" s="39">
        <v>0.05</v>
      </c>
      <c r="EM7" s="39">
        <v>0.04</v>
      </c>
      <c r="EN7" s="39">
        <v>0.05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2018-02-09T05:11:05Z</cp:lastPrinted>
  <dcterms:created xsi:type="dcterms:W3CDTF">2017-12-25T01:51:51Z</dcterms:created>
  <dcterms:modified xsi:type="dcterms:W3CDTF">2018-02-23T05:12:10Z</dcterms:modified>
  <cp:category/>
</cp:coreProperties>
</file>