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2 簡水（8事業）\"/>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W10" i="4" s="1"/>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P10" i="4"/>
  <c r="I10" i="4"/>
  <c r="BB8" i="4"/>
  <c r="AT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<sst xmlns="http://schemas.openxmlformats.org/spreadsheetml/2006/main" count="237" uniqueCount="123">
  <si>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</si>
  <si>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</si>
  <si>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</si>
  <si>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</si>
  <si>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</si>
  <si>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</si>
  <si>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</si>
  <si>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</si>
  <si>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</si>
  <si>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</si>
  <si>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</si>
  <si>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</si>
  <si>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</si>
  <si>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</si>
  <si>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</si>
  <si>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</si>
  <si>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</si>
  <si>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</si>
  <si>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</si>
  <si>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</si>
  <si>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</si>
  <si>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</si>
  <si>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</si>
  <si>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</si>
  <si>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</si>
  <si>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</si>
  <si>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</si>
  <si>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</si>
  <si>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</si>
  <si>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</si>
  <si>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</si>
  <si>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</si>
  <si>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</si>
  <si>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</si>
  <si>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</si>
  <si>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</si>
  <si>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</si>
  <si>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</si>
  <si>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</si>
  <si>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</si>
  <si>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</si>
  <si>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</si>
  <si>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</si>
  <si>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</si>
  <si>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</si>
  <si>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</si>
  <si>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</si>
  <si>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</si>
  <si>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</si>
  <si>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</si>
  <si>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</si>
  <si>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</si>
  <si>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</si>
  <si>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</si>
  <si>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</si>
  <si>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</si>
  <si>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</si>
  <si>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</si>
  <si>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</si>
  <si>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</si>
  <si>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</si>
  <si>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</si>
  <si>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</si>
  <si>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</si>
  <si>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</si>
  <si>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</si>
  <si>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</si>
  <si>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</si>
  <si>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</si>
  <si>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</si>
  <si>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</si>
  <si>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</si>
  <si>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</si>
  <si>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</si>
  <si>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</si>
  <si>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</si>
  <si>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</si>
  <si>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</si>
  <si>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</si>
  <si>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</si>
  <si>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</si>
  <si>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</si>
  <si>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</si>
  <si>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</si>
  <si>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</si>
  <si>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</si>
  <si>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</si>
  <si>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</si>
  <si>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</si>
  <si>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</si>
  <si>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</si>
  <si>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</si>
  <si>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</si>
  <si>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</si>
  <si>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</si>
  <si>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</si>
  <si>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</si>
  <si>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</si>
  <si>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</si>
  <si>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</si>
  <si>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</si>
  <si>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</si>
  <si>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</si>
  <si>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</si>
  <si>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</si>
  <si>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</si>
  <si>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</si>
  <si>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新城市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</si>
  <si>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</si>
  <si>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</si>
  <si>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</si>
  <si>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</si>
  <si>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</si>
  <si>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</si>
  <si>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</si>
  <si>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</si>
  <si>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</si>
  <si>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</si>
  <si>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</si>
  <si>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平成２９年度に上水道事業へ経営統合することとなっており、統合前において老朽施設、老朽管の更新事業を平成２７年度まで実施。統合施設整備事業の完了に伴い、管路更新率が低下いたしました。</t>
    <rPh sb="1" eb="3">
      <t>ヘイセイ</t>
    </rPh>
    <rPh sb="5" eb="7">
      <t>ネンド</t>
    </rPh>
    <rPh sb="8" eb="11">
      <t>ジョウスイドウ</t>
    </rPh>
    <rPh sb="11" eb="13">
      <t>ジギョウ</t>
    </rPh>
    <rPh sb="14" eb="16">
      <t>ケイエイ</t>
    </rPh>
    <rPh sb="16" eb="18">
      <t>トウゴウ</t>
    </rPh>
    <rPh sb="29" eb="31">
      <t>トウゴウ</t>
    </rPh>
    <rPh sb="31" eb="32">
      <t>マエ</t>
    </rPh>
    <rPh sb="36" eb="38">
      <t>ロウキュウ</t>
    </rPh>
    <rPh sb="38" eb="40">
      <t>シセツ</t>
    </rPh>
    <rPh sb="41" eb="43">
      <t>ロウキュウ</t>
    </rPh>
    <rPh sb="43" eb="44">
      <t>カン</t>
    </rPh>
    <rPh sb="45" eb="47">
      <t>コウシン</t>
    </rPh>
    <rPh sb="47" eb="49">
      <t>ジギョウ</t>
    </rPh>
    <rPh sb="50" eb="52">
      <t>ヘイセイ</t>
    </rPh>
    <rPh sb="54" eb="56">
      <t>ネンド</t>
    </rPh>
    <rPh sb="58" eb="60">
      <t>ジッシ</t>
    </rPh>
    <rPh sb="61" eb="63">
      <t>トウゴウ</t>
    </rPh>
    <rPh sb="63" eb="65">
      <t>シセツ</t>
    </rPh>
    <rPh sb="65" eb="67">
      <t>セイビ</t>
    </rPh>
    <rPh sb="67" eb="69">
      <t>ジギョウ</t>
    </rPh>
    <rPh sb="70" eb="72">
      <t>カンリョウ</t>
    </rPh>
    <rPh sb="73" eb="74">
      <t>トモナ</t>
    </rPh>
    <rPh sb="76" eb="78">
      <t>カンロ</t>
    </rPh>
    <rPh sb="78" eb="80">
      <t>コウシン</t>
    </rPh>
    <rPh sb="80" eb="81">
      <t>リツ</t>
    </rPh>
    <rPh sb="82" eb="84">
      <t>テイカ</t>
    </rPh>
    <phoneticPr fontId="4"/>
  </si>
  <si>
    <t>　④企業債残高対給水収益比率は類似団体、全国平均を上回っています。これは、平成２１年度から簡易水道施設等の更新事業に着手し企業債残高が増加したことが要因と考えられます。
　⑤料金回収率⑦施設利用率⑧有収率が類似団体、全国平均を下回っています。
　⑤料金回収率が平均を下回っている理由としては、人口減少等により年々給水収益が減少し、給水収益のみでは経費を賄うことができないため、一般会計繰入金等に頼っていることが考えられます。
　⑦施設利用率につきましては、人口減少及び節水型社会の移行により配水量が低下しているため、類似団体比較して低くなっている。今後更なる人口減少が想定されることから施設のダウンサイジングが課題となっています。
　⑧有収率が下回っている理由としては、管路漏水が主な要因と思われますが、給水区域が点在しているため漏水箇所の特定が困難、使用水量が少ない区域については、水質維持のため排水を行っていることが要因と考えられます。
　⑥給水原価については、人口減少により、年間総有収水量が減少していることや、施設の多くが中山間地域に点在しているため、給水効率が悪く、運営経費が割高になっていることから類似団体と比較して高くなっております。</t>
    <rPh sb="2" eb="4">
      <t>キギョウ</t>
    </rPh>
    <rPh sb="4" eb="5">
      <t>サイ</t>
    </rPh>
    <rPh sb="5" eb="7">
      <t>ザンダカ</t>
    </rPh>
    <rPh sb="7" eb="8">
      <t>タイ</t>
    </rPh>
    <rPh sb="8" eb="10">
      <t>キュウスイ</t>
    </rPh>
    <rPh sb="10" eb="12">
      <t>シュウエキ</t>
    </rPh>
    <rPh sb="12" eb="14">
      <t>ヒリツ</t>
    </rPh>
    <rPh sb="15" eb="17">
      <t>ルイジ</t>
    </rPh>
    <rPh sb="17" eb="19">
      <t>ダンタイ</t>
    </rPh>
    <rPh sb="20" eb="22">
      <t>ゼンコク</t>
    </rPh>
    <rPh sb="22" eb="24">
      <t>ヘイキン</t>
    </rPh>
    <rPh sb="25" eb="26">
      <t>ウワ</t>
    </rPh>
    <rPh sb="26" eb="27">
      <t>マワ</t>
    </rPh>
    <rPh sb="37" eb="39">
      <t>ヘイセイ</t>
    </rPh>
    <rPh sb="41" eb="43">
      <t>ネンド</t>
    </rPh>
    <rPh sb="45" eb="47">
      <t>カンイ</t>
    </rPh>
    <rPh sb="47" eb="49">
      <t>スイドウ</t>
    </rPh>
    <rPh sb="49" eb="51">
      <t>シセツ</t>
    </rPh>
    <rPh sb="51" eb="52">
      <t>トウ</t>
    </rPh>
    <rPh sb="53" eb="55">
      <t>コウシン</t>
    </rPh>
    <rPh sb="55" eb="57">
      <t>ジギョウ</t>
    </rPh>
    <rPh sb="58" eb="60">
      <t>チャクシュ</t>
    </rPh>
    <rPh sb="61" eb="63">
      <t>キギョウ</t>
    </rPh>
    <rPh sb="63" eb="64">
      <t>サイ</t>
    </rPh>
    <rPh sb="64" eb="66">
      <t>ザンダカ</t>
    </rPh>
    <rPh sb="67" eb="69">
      <t>ゾウカ</t>
    </rPh>
    <rPh sb="74" eb="76">
      <t>ヨウイン</t>
    </rPh>
    <rPh sb="77" eb="78">
      <t>カンガ</t>
    </rPh>
    <rPh sb="87" eb="89">
      <t>リョウキン</t>
    </rPh>
    <rPh sb="89" eb="91">
      <t>カイシュウ</t>
    </rPh>
    <rPh sb="91" eb="92">
      <t>リツ</t>
    </rPh>
    <rPh sb="93" eb="95">
      <t>シセツ</t>
    </rPh>
    <rPh sb="95" eb="98">
      <t>リヨウリツ</t>
    </rPh>
    <rPh sb="99" eb="101">
      <t>ユウシュウ</t>
    </rPh>
    <rPh sb="101" eb="102">
      <t>リツ</t>
    </rPh>
    <rPh sb="103" eb="105">
      <t>ルイジ</t>
    </rPh>
    <rPh sb="105" eb="107">
      <t>ダンタイ</t>
    </rPh>
    <rPh sb="108" eb="110">
      <t>ゼンコク</t>
    </rPh>
    <rPh sb="110" eb="112">
      <t>ヘイキン</t>
    </rPh>
    <rPh sb="113" eb="115">
      <t>シタマワ</t>
    </rPh>
    <rPh sb="124" eb="126">
      <t>リョウキン</t>
    </rPh>
    <rPh sb="126" eb="128">
      <t>カイシュウ</t>
    </rPh>
    <rPh sb="128" eb="129">
      <t>リツ</t>
    </rPh>
    <rPh sb="130" eb="132">
      <t>ヘイキン</t>
    </rPh>
    <rPh sb="133" eb="135">
      <t>シタマワ</t>
    </rPh>
    <rPh sb="139" eb="141">
      <t>リユウ</t>
    </rPh>
    <rPh sb="150" eb="151">
      <t>トウ</t>
    </rPh>
    <rPh sb="154" eb="156">
      <t>ネンネン</t>
    </rPh>
    <rPh sb="156" eb="158">
      <t>キュウスイ</t>
    </rPh>
    <rPh sb="158" eb="160">
      <t>シュウエキ</t>
    </rPh>
    <rPh sb="161" eb="163">
      <t>ゲンショウ</t>
    </rPh>
    <rPh sb="165" eb="167">
      <t>キュウスイ</t>
    </rPh>
    <rPh sb="167" eb="169">
      <t>シュウエキ</t>
    </rPh>
    <rPh sb="173" eb="175">
      <t>ケイヒ</t>
    </rPh>
    <rPh sb="176" eb="177">
      <t>マカナ</t>
    </rPh>
    <rPh sb="188" eb="190">
      <t>イッパン</t>
    </rPh>
    <rPh sb="190" eb="192">
      <t>カイケイ</t>
    </rPh>
    <rPh sb="192" eb="194">
      <t>クリイレ</t>
    </rPh>
    <rPh sb="194" eb="195">
      <t>キン</t>
    </rPh>
    <rPh sb="195" eb="196">
      <t>トウ</t>
    </rPh>
    <rPh sb="197" eb="198">
      <t>タヨ</t>
    </rPh>
    <rPh sb="205" eb="206">
      <t>カンガ</t>
    </rPh>
    <rPh sb="215" eb="217">
      <t>シセツ</t>
    </rPh>
    <rPh sb="217" eb="220">
      <t>リヨウリツ</t>
    </rPh>
    <rPh sb="228" eb="230">
      <t>ジンコウ</t>
    </rPh>
    <rPh sb="230" eb="232">
      <t>ゲンショウ</t>
    </rPh>
    <rPh sb="232" eb="233">
      <t>オヨ</t>
    </rPh>
    <rPh sb="234" eb="237">
      <t>セッスイガタ</t>
    </rPh>
    <rPh sb="237" eb="239">
      <t>シャカイ</t>
    </rPh>
    <rPh sb="240" eb="242">
      <t>イコウ</t>
    </rPh>
    <rPh sb="245" eb="247">
      <t>ハイスイ</t>
    </rPh>
    <rPh sb="247" eb="248">
      <t>リョウ</t>
    </rPh>
    <rPh sb="249" eb="251">
      <t>テイカ</t>
    </rPh>
    <rPh sb="258" eb="260">
      <t>ルイジ</t>
    </rPh>
    <rPh sb="260" eb="262">
      <t>ダンタイ</t>
    </rPh>
    <rPh sb="262" eb="264">
      <t>ヒカク</t>
    </rPh>
    <rPh sb="266" eb="267">
      <t>ヒク</t>
    </rPh>
    <rPh sb="274" eb="276">
      <t>コンゴ</t>
    </rPh>
    <rPh sb="276" eb="277">
      <t>サラ</t>
    </rPh>
    <rPh sb="279" eb="281">
      <t>ジンコウ</t>
    </rPh>
    <rPh sb="281" eb="283">
      <t>ゲンショウ</t>
    </rPh>
    <rPh sb="284" eb="286">
      <t>ソウテイ</t>
    </rPh>
    <rPh sb="293" eb="295">
      <t>シセツ</t>
    </rPh>
    <rPh sb="305" eb="307">
      <t>カダイ</t>
    </rPh>
    <rPh sb="318" eb="320">
      <t>ユウシュウ</t>
    </rPh>
    <rPh sb="320" eb="321">
      <t>リツ</t>
    </rPh>
    <rPh sb="322" eb="324">
      <t>シタマワ</t>
    </rPh>
    <rPh sb="328" eb="330">
      <t>リユウ</t>
    </rPh>
    <rPh sb="335" eb="337">
      <t>カンロ</t>
    </rPh>
    <rPh sb="337" eb="339">
      <t>ロウスイ</t>
    </rPh>
    <rPh sb="340" eb="341">
      <t>オモ</t>
    </rPh>
    <rPh sb="342" eb="344">
      <t>ヨウイン</t>
    </rPh>
    <rPh sb="345" eb="346">
      <t>オモ</t>
    </rPh>
    <rPh sb="352" eb="354">
      <t>キュウスイ</t>
    </rPh>
    <rPh sb="354" eb="356">
      <t>クイキ</t>
    </rPh>
    <rPh sb="357" eb="359">
      <t>テンザイ</t>
    </rPh>
    <rPh sb="365" eb="367">
      <t>ロウスイ</t>
    </rPh>
    <rPh sb="367" eb="369">
      <t>カショ</t>
    </rPh>
    <rPh sb="370" eb="372">
      <t>トクテイ</t>
    </rPh>
    <rPh sb="373" eb="375">
      <t>コンナン</t>
    </rPh>
    <rPh sb="376" eb="378">
      <t>シヨウ</t>
    </rPh>
    <rPh sb="378" eb="380">
      <t>スイリョウ</t>
    </rPh>
    <rPh sb="381" eb="382">
      <t>スク</t>
    </rPh>
    <rPh sb="384" eb="386">
      <t>クイキ</t>
    </rPh>
    <rPh sb="392" eb="394">
      <t>スイシツ</t>
    </rPh>
    <rPh sb="394" eb="396">
      <t>イジ</t>
    </rPh>
    <rPh sb="399" eb="401">
      <t>ハイスイ</t>
    </rPh>
    <rPh sb="402" eb="403">
      <t>オコナ</t>
    </rPh>
    <rPh sb="410" eb="412">
      <t>ヨウイン</t>
    </rPh>
    <rPh sb="413" eb="414">
      <t>カンガ</t>
    </rPh>
    <rPh sb="423" eb="425">
      <t>キュウスイ</t>
    </rPh>
    <rPh sb="425" eb="427">
      <t>ゲンカ</t>
    </rPh>
    <rPh sb="433" eb="435">
      <t>ジンコウ</t>
    </rPh>
    <rPh sb="435" eb="437">
      <t>ゲンショウ</t>
    </rPh>
    <rPh sb="441" eb="443">
      <t>ネンカン</t>
    </rPh>
    <rPh sb="443" eb="444">
      <t>ソウ</t>
    </rPh>
    <rPh sb="447" eb="448">
      <t>リョウ</t>
    </rPh>
    <rPh sb="449" eb="451">
      <t>ゲンショウ</t>
    </rPh>
    <rPh sb="459" eb="461">
      <t>シセツ</t>
    </rPh>
    <rPh sb="462" eb="463">
      <t>オオ</t>
    </rPh>
    <rPh sb="465" eb="468">
      <t>チュウサンカン</t>
    </rPh>
    <rPh sb="468" eb="470">
      <t>チイキ</t>
    </rPh>
    <rPh sb="471" eb="473">
      <t>テンザイ</t>
    </rPh>
    <rPh sb="480" eb="482">
      <t>キュウスイ</t>
    </rPh>
    <rPh sb="482" eb="484">
      <t>コウリツ</t>
    </rPh>
    <rPh sb="485" eb="486">
      <t>ワル</t>
    </rPh>
    <rPh sb="488" eb="490">
      <t>ウンエイ</t>
    </rPh>
    <rPh sb="490" eb="492">
      <t>ケイヒ</t>
    </rPh>
    <rPh sb="493" eb="495">
      <t>ワリダカ</t>
    </rPh>
    <rPh sb="505" eb="507">
      <t>ルイジ</t>
    </rPh>
    <rPh sb="507" eb="509">
      <t>ダンタイ</t>
    </rPh>
    <rPh sb="510" eb="512">
      <t>ヒカク</t>
    </rPh>
    <rPh sb="514" eb="515">
      <t>タカ</t>
    </rPh>
    <phoneticPr fontId="4"/>
  </si>
  <si>
    <t xml:space="preserve">  人口減少社会の到来や市民意識の変化による節水型社会への移行により使用水量が減少するなど、水道事業を取り巻く環境は厳しいものとなっております。平成２９年度からは経営基盤が弱い簡易水道事業を上水道事業へ統合し、水道事業を一元化いたします。
　経営戦略については、上水道事業にて平成29年3月に策定済みとなっております。</t>
    <rPh sb="2" eb="4">
      <t>ジンコウ</t>
    </rPh>
    <rPh sb="4" eb="6">
      <t>ゲンショウ</t>
    </rPh>
    <rPh sb="6" eb="8">
      <t>シャカイ</t>
    </rPh>
    <rPh sb="9" eb="11">
      <t>トウライ</t>
    </rPh>
    <rPh sb="12" eb="14">
      <t>シミン</t>
    </rPh>
    <rPh sb="14" eb="16">
      <t>イシキ</t>
    </rPh>
    <rPh sb="17" eb="19">
      <t>ヘンカ</t>
    </rPh>
    <rPh sb="22" eb="24">
      <t>セッスイ</t>
    </rPh>
    <rPh sb="24" eb="25">
      <t>カタ</t>
    </rPh>
    <rPh sb="25" eb="27">
      <t>シャカイ</t>
    </rPh>
    <rPh sb="29" eb="31">
      <t>イコウ</t>
    </rPh>
    <rPh sb="34" eb="36">
      <t>シヨウ</t>
    </rPh>
    <rPh sb="36" eb="38">
      <t>スイリョウ</t>
    </rPh>
    <rPh sb="39" eb="41">
      <t>ゲンショウ</t>
    </rPh>
    <rPh sb="46" eb="48">
      <t>スイドウ</t>
    </rPh>
    <rPh sb="48" eb="50">
      <t>ジギョウ</t>
    </rPh>
    <rPh sb="51" eb="52">
      <t>ト</t>
    </rPh>
    <rPh sb="53" eb="54">
      <t>マ</t>
    </rPh>
    <rPh sb="55" eb="57">
      <t>カンキョウ</t>
    </rPh>
    <rPh sb="58" eb="59">
      <t>キビ</t>
    </rPh>
    <rPh sb="72" eb="74">
      <t>ヘイセイ</t>
    </rPh>
    <rPh sb="76" eb="78">
      <t>ネンド</t>
    </rPh>
    <rPh sb="81" eb="83">
      <t>ケイエイ</t>
    </rPh>
    <rPh sb="83" eb="85">
      <t>キバン</t>
    </rPh>
    <rPh sb="86" eb="87">
      <t>ヨワ</t>
    </rPh>
    <rPh sb="88" eb="90">
      <t>カンイ</t>
    </rPh>
    <rPh sb="90" eb="92">
      <t>スイドウ</t>
    </rPh>
    <rPh sb="92" eb="94">
      <t>ジギョウ</t>
    </rPh>
    <rPh sb="95" eb="98">
      <t>ジョウスイドウ</t>
    </rPh>
    <rPh sb="98" eb="100">
      <t>ジギョウ</t>
    </rPh>
    <rPh sb="101" eb="103">
      <t>トウゴウ</t>
    </rPh>
    <rPh sb="105" eb="107">
      <t>スイドウ</t>
    </rPh>
    <rPh sb="107" eb="109">
      <t>ジギョウ</t>
    </rPh>
    <rPh sb="110" eb="113">
      <t>イチゲンカ</t>
    </rPh>
    <rPh sb="121" eb="123">
      <t>ケイエイ</t>
    </rPh>
    <rPh sb="123" eb="125">
      <t>センリャク</t>
    </rPh>
    <rPh sb="131" eb="134">
      <t>ジョウスイドウ</t>
    </rPh>
    <rPh sb="134" eb="136">
      <t>ジギョウ</t>
    </rPh>
    <rPh sb="138" eb="140">
      <t>ヘイセイ</t>
    </rPh>
    <rPh sb="142" eb="143">
      <t>ネン</t>
    </rPh>
    <rPh sb="144" eb="145">
      <t>ゲツ</t>
    </rPh>
    <rPh sb="146" eb="148">
      <t>サクテイ</t>
    </rPh>
    <rPh sb="148" eb="149">
      <t>ズ</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</si>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</sst>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2" xfId="1" applyNumberFormat="1" applyFont="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3.05</c:v>
                </c:pt>
                <c:pt idx="1">
                  <c:v>4.41</c:v>
                </c:pt>
                <c:pt idx="2">
                  <c:v>2.09</c:v>
                </c:pt>
                <c:pt idx="3">
                  <c:v>2</c:v>
                </c:pt>
                <c:pt idx="4">
                  <c:v>0.22</c:v>
                </c:pt>
              </c:numCache>
            </c:numRef>
          </c:val>
          <c:extLst>
            <c:ext xmlns:c16="http://schemas.microsoft.com/office/drawing/2014/chart" uri="{C3380CC4-5D6E-409C-BE32-E72D297353CC}">
              <c16:uniqueId val="{00000000-CAC8-43C2-B465-D521C9DB0818}"/>
            </c:ext>
          </c:extLst>
        </c:ser>
        <c:dLbls>
          <c:showLegendKey val="0"/>
          <c:showVal val="0"/>
          <c:showCatName val="0"/>
          <c:showSerName val="0"/>
          <c:showPercent val="0"/>
          <c:showBubbleSize val="0"/>
        </c:dLbls>
        <c:gapWidth val="150"/>
        <c:axId val="107030400"/>
        <c:axId val="1070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extLst>
            <c:ext xmlns:c16="http://schemas.microsoft.com/office/drawing/2014/chart" uri="{C3380CC4-5D6E-409C-BE32-E72D297353CC}">
              <c16:uniqueId val="{00000001-CAC8-43C2-B465-D521C9DB0818}"/>
            </c:ext>
          </c:extLst>
        </c:ser>
        <c:dLbls>
          <c:showLegendKey val="0"/>
          <c:showVal val="0"/>
          <c:showCatName val="0"/>
          <c:showSerName val="0"/>
          <c:showPercent val="0"/>
          <c:showBubbleSize val="0"/>
        </c:dLbls>
        <c:marker val="1"/>
        <c:smooth val="0"/>
        <c:axId val="107030400"/>
        <c:axId val="107040768"/>
      </c:lineChart>
      <c:dateAx>
        <c:axId val="107030400"/>
        <c:scaling>
          <c:orientation val="minMax"/>
        </c:scaling>
        <c:delete val="1"/>
        <c:axPos val="b"/>
        <c:numFmt formatCode="ge" sourceLinked="1"/>
        <c:majorTickMark val="none"/>
        <c:minorTickMark val="none"/>
        <c:tickLblPos val="none"/>
        <c:crossAx val="107040768"/>
        <c:crosses val="autoZero"/>
        <c:auto val="1"/>
        <c:lblOffset val="100"/>
        <c:baseTimeUnit val="years"/>
      </c:dateAx>
      <c:valAx>
        <c:axId val="1070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56.72</c:v>
                </c:pt>
                <c:pt idx="1">
                  <c:v>55.05</c:v>
                </c:pt>
                <c:pt idx="2">
                  <c:v>53.74</c:v>
                </c:pt>
                <c:pt idx="3">
                  <c:v>57.42</c:v>
                </c:pt>
                <c:pt idx="4">
                  <c:v>51.62</c:v>
                </c:pt>
              </c:numCache>
            </c:numRef>
          </c:val>
          <c:extLst>
            <c:ext xmlns:c16="http://schemas.microsoft.com/office/drawing/2014/chart" uri="{C3380CC4-5D6E-409C-BE32-E72D297353CC}">
              <c16:uniqueId val="{00000000-A91F-4086-97E1-FF06B097FA42}"/>
            </c:ext>
          </c:extLst>
        </c:ser>
        <c:dLbls>
          <c:showLegendKey val="0"/>
          <c:showVal val="0"/>
          <c:showCatName val="0"/>
          <c:showSerName val="0"/>
          <c:showPercent val="0"/>
          <c:showBubbleSize val="0"/>
        </c:dLbls>
        <c:gapWidth val="150"/>
        <c:axId val="108373504"/>
        <c:axId val="1083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extLst>
            <c:ext xmlns:c16="http://schemas.microsoft.com/office/drawing/2014/chart" uri="{C3380CC4-5D6E-409C-BE32-E72D297353CC}">
              <c16:uniqueId val="{00000001-A91F-4086-97E1-FF06B097FA42}"/>
            </c:ext>
          </c:extLst>
        </c:ser>
        <c:dLbls>
          <c:showLegendKey val="0"/>
          <c:showVal val="0"/>
          <c:showCatName val="0"/>
          <c:showSerName val="0"/>
          <c:showPercent val="0"/>
          <c:showBubbleSize val="0"/>
        </c:dLbls>
        <c:marker val="1"/>
        <c:smooth val="0"/>
        <c:axId val="108373504"/>
        <c:axId val="108375424"/>
      </c:lineChart>
      <c:dateAx>
        <c:axId val="108373504"/>
        <c:scaling>
          <c:orientation val="minMax"/>
        </c:scaling>
        <c:delete val="1"/>
        <c:axPos val="b"/>
        <c:numFmt formatCode="ge" sourceLinked="1"/>
        <c:majorTickMark val="none"/>
        <c:minorTickMark val="none"/>
        <c:tickLblPos val="none"/>
        <c:crossAx val="108375424"/>
        <c:crosses val="autoZero"/>
        <c:auto val="1"/>
        <c:lblOffset val="100"/>
        <c:baseTimeUnit val="years"/>
      </c:dateAx>
      <c:valAx>
        <c:axId val="1083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69.73</c:v>
                </c:pt>
                <c:pt idx="1">
                  <c:v>69.819999999999993</c:v>
                </c:pt>
                <c:pt idx="2">
                  <c:v>69.27</c:v>
                </c:pt>
                <c:pt idx="3">
                  <c:v>64.27</c:v>
                </c:pt>
                <c:pt idx="4">
                  <c:v>70.7</c:v>
                </c:pt>
              </c:numCache>
            </c:numRef>
          </c:val>
          <c:extLst>
            <c:ext xmlns:c16="http://schemas.microsoft.com/office/drawing/2014/chart" uri="{C3380CC4-5D6E-409C-BE32-E72D297353CC}">
              <c16:uniqueId val="{00000000-FD37-400B-8F83-3F78F92D9772}"/>
            </c:ext>
          </c:extLst>
        </c:ser>
        <c:dLbls>
          <c:showLegendKey val="0"/>
          <c:showVal val="0"/>
          <c:showCatName val="0"/>
          <c:showSerName val="0"/>
          <c:showPercent val="0"/>
          <c:showBubbleSize val="0"/>
        </c:dLbls>
        <c:gapWidth val="150"/>
        <c:axId val="109541248"/>
        <c:axId val="1095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extLst>
            <c:ext xmlns:c16="http://schemas.microsoft.com/office/drawing/2014/chart" uri="{C3380CC4-5D6E-409C-BE32-E72D297353CC}">
              <c16:uniqueId val="{00000001-FD37-400B-8F83-3F78F92D9772}"/>
            </c:ext>
          </c:extLst>
        </c:ser>
        <c:dLbls>
          <c:showLegendKey val="0"/>
          <c:showVal val="0"/>
          <c:showCatName val="0"/>
          <c:showSerName val="0"/>
          <c:showPercent val="0"/>
          <c:showBubbleSize val="0"/>
        </c:dLbls>
        <c:marker val="1"/>
        <c:smooth val="0"/>
        <c:axId val="109541248"/>
        <c:axId val="109543424"/>
      </c:lineChart>
      <c:dateAx>
        <c:axId val="109541248"/>
        <c:scaling>
          <c:orientation val="minMax"/>
        </c:scaling>
        <c:delete val="1"/>
        <c:axPos val="b"/>
        <c:numFmt formatCode="ge" sourceLinked="1"/>
        <c:majorTickMark val="none"/>
        <c:minorTickMark val="none"/>
        <c:tickLblPos val="none"/>
        <c:crossAx val="109543424"/>
        <c:crosses val="autoZero"/>
        <c:auto val="1"/>
        <c:lblOffset val="100"/>
        <c:baseTimeUnit val="years"/>
      </c:dateAx>
      <c:valAx>
        <c:axId val="1095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73.13</c:v>
                </c:pt>
                <c:pt idx="1">
                  <c:v>74.06</c:v>
                </c:pt>
                <c:pt idx="2">
                  <c:v>69.78</c:v>
                </c:pt>
                <c:pt idx="3">
                  <c:v>75.87</c:v>
                </c:pt>
                <c:pt idx="4">
                  <c:v>68.819999999999993</c:v>
                </c:pt>
              </c:numCache>
            </c:numRef>
          </c:val>
          <c:extLst>
            <c:ext xmlns:c16="http://schemas.microsoft.com/office/drawing/2014/chart" uri="{C3380CC4-5D6E-409C-BE32-E72D297353CC}">
              <c16:uniqueId val="{00000000-0FD0-4F1E-B234-88329E09BE1E}"/>
            </c:ext>
          </c:extLst>
        </c:ser>
        <c:dLbls>
          <c:showLegendKey val="0"/>
          <c:showVal val="0"/>
          <c:showCatName val="0"/>
          <c:showSerName val="0"/>
          <c:showPercent val="0"/>
          <c:showBubbleSize val="0"/>
        </c:dLbls>
        <c:gapWidth val="150"/>
        <c:axId val="107067648"/>
        <c:axId val="1070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extLst>
            <c:ext xmlns:c16="http://schemas.microsoft.com/office/drawing/2014/chart" uri="{C3380CC4-5D6E-409C-BE32-E72D297353CC}">
              <c16:uniqueId val="{00000001-0FD0-4F1E-B234-88329E09BE1E}"/>
            </c:ext>
          </c:extLst>
        </c:ser>
        <c:dLbls>
          <c:showLegendKey val="0"/>
          <c:showVal val="0"/>
          <c:showCatName val="0"/>
          <c:showSerName val="0"/>
          <c:showPercent val="0"/>
          <c:showBubbleSize val="0"/>
        </c:dLbls>
        <c:marker val="1"/>
        <c:smooth val="0"/>
        <c:axId val="107067648"/>
        <c:axId val="107082112"/>
      </c:lineChart>
      <c:dateAx>
        <c:axId val="107067648"/>
        <c:scaling>
          <c:orientation val="minMax"/>
        </c:scaling>
        <c:delete val="1"/>
        <c:axPos val="b"/>
        <c:numFmt formatCode="ge" sourceLinked="1"/>
        <c:majorTickMark val="none"/>
        <c:minorTickMark val="none"/>
        <c:tickLblPos val="none"/>
        <c:crossAx val="107082112"/>
        <c:crosses val="autoZero"/>
        <c:auto val="1"/>
        <c:lblOffset val="100"/>
        <c:baseTimeUnit val="years"/>
      </c:dateAx>
      <c:valAx>
        <c:axId val="1070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14-4664-8938-BB59515EC3F7}"/>
            </c:ext>
          </c:extLst>
        </c:ser>
        <c:dLbls>
          <c:showLegendKey val="0"/>
          <c:showVal val="0"/>
          <c:showCatName val="0"/>
          <c:showSerName val="0"/>
          <c:showPercent val="0"/>
          <c:showBubbleSize val="0"/>
        </c:dLbls>
        <c:gapWidth val="150"/>
        <c:axId val="107764352"/>
        <c:axId val="1077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14-4664-8938-BB59515EC3F7}"/>
            </c:ext>
          </c:extLst>
        </c:ser>
        <c:dLbls>
          <c:showLegendKey val="0"/>
          <c:showVal val="0"/>
          <c:showCatName val="0"/>
          <c:showSerName val="0"/>
          <c:showPercent val="0"/>
          <c:showBubbleSize val="0"/>
        </c:dLbls>
        <c:marker val="1"/>
        <c:smooth val="0"/>
        <c:axId val="107764352"/>
        <c:axId val="107770624"/>
      </c:lineChart>
      <c:dateAx>
        <c:axId val="107764352"/>
        <c:scaling>
          <c:orientation val="minMax"/>
        </c:scaling>
        <c:delete val="1"/>
        <c:axPos val="b"/>
        <c:numFmt formatCode="ge" sourceLinked="1"/>
        <c:majorTickMark val="none"/>
        <c:minorTickMark val="none"/>
        <c:tickLblPos val="none"/>
        <c:crossAx val="107770624"/>
        <c:crosses val="autoZero"/>
        <c:auto val="1"/>
        <c:lblOffset val="100"/>
        <c:baseTimeUnit val="years"/>
      </c:dateAx>
      <c:valAx>
        <c:axId val="1077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F1-4084-B8D4-8E4B437E6A82}"/>
            </c:ext>
          </c:extLst>
        </c:ser>
        <c:dLbls>
          <c:showLegendKey val="0"/>
          <c:showVal val="0"/>
          <c:showCatName val="0"/>
          <c:showSerName val="0"/>
          <c:showPercent val="0"/>
          <c:showBubbleSize val="0"/>
        </c:dLbls>
        <c:gapWidth val="150"/>
        <c:axId val="108399616"/>
        <c:axId val="1084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F1-4084-B8D4-8E4B437E6A82}"/>
            </c:ext>
          </c:extLst>
        </c:ser>
        <c:dLbls>
          <c:showLegendKey val="0"/>
          <c:showVal val="0"/>
          <c:showCatName val="0"/>
          <c:showSerName val="0"/>
          <c:showPercent val="0"/>
          <c:showBubbleSize val="0"/>
        </c:dLbls>
        <c:marker val="1"/>
        <c:smooth val="0"/>
        <c:axId val="108399616"/>
        <c:axId val="108405888"/>
      </c:lineChart>
      <c:dateAx>
        <c:axId val="108399616"/>
        <c:scaling>
          <c:orientation val="minMax"/>
        </c:scaling>
        <c:delete val="1"/>
        <c:axPos val="b"/>
        <c:numFmt formatCode="ge" sourceLinked="1"/>
        <c:majorTickMark val="none"/>
        <c:minorTickMark val="none"/>
        <c:tickLblPos val="none"/>
        <c:crossAx val="108405888"/>
        <c:crosses val="autoZero"/>
        <c:auto val="1"/>
        <c:lblOffset val="100"/>
        <c:baseTimeUnit val="years"/>
      </c:dateAx>
      <c:valAx>
        <c:axId val="1084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1F-4B66-956B-4A838232747A}"/>
            </c:ext>
          </c:extLst>
        </c:ser>
        <c:dLbls>
          <c:showLegendKey val="0"/>
          <c:showVal val="0"/>
          <c:showCatName val="0"/>
          <c:showSerName val="0"/>
          <c:showPercent val="0"/>
          <c:showBubbleSize val="0"/>
        </c:dLbls>
        <c:gapWidth val="150"/>
        <c:axId val="108452096"/>
        <c:axId val="1081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1F-4B66-956B-4A838232747A}"/>
            </c:ext>
          </c:extLst>
        </c:ser>
        <c:dLbls>
          <c:showLegendKey val="0"/>
          <c:showVal val="0"/>
          <c:showCatName val="0"/>
          <c:showSerName val="0"/>
          <c:showPercent val="0"/>
          <c:showBubbleSize val="0"/>
        </c:dLbls>
        <c:marker val="1"/>
        <c:smooth val="0"/>
        <c:axId val="108452096"/>
        <c:axId val="108134400"/>
      </c:lineChart>
      <c:dateAx>
        <c:axId val="108452096"/>
        <c:scaling>
          <c:orientation val="minMax"/>
        </c:scaling>
        <c:delete val="1"/>
        <c:axPos val="b"/>
        <c:numFmt formatCode="ge" sourceLinked="1"/>
        <c:majorTickMark val="none"/>
        <c:minorTickMark val="none"/>
        <c:tickLblPos val="none"/>
        <c:crossAx val="108134400"/>
        <c:crosses val="autoZero"/>
        <c:auto val="1"/>
        <c:lblOffset val="100"/>
        <c:baseTimeUnit val="years"/>
      </c:dateAx>
      <c:valAx>
        <c:axId val="1081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4E-4374-870D-8499C877FB1E}"/>
            </c:ext>
          </c:extLst>
        </c:ser>
        <c:dLbls>
          <c:showLegendKey val="0"/>
          <c:showVal val="0"/>
          <c:showCatName val="0"/>
          <c:showSerName val="0"/>
          <c:showPercent val="0"/>
          <c:showBubbleSize val="0"/>
        </c:dLbls>
        <c:gapWidth val="150"/>
        <c:axId val="108169472"/>
        <c:axId val="1081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4E-4374-870D-8499C877FB1E}"/>
            </c:ext>
          </c:extLst>
        </c:ser>
        <c:dLbls>
          <c:showLegendKey val="0"/>
          <c:showVal val="0"/>
          <c:showCatName val="0"/>
          <c:showSerName val="0"/>
          <c:showPercent val="0"/>
          <c:showBubbleSize val="0"/>
        </c:dLbls>
        <c:marker val="1"/>
        <c:smooth val="0"/>
        <c:axId val="108169472"/>
        <c:axId val="108175744"/>
      </c:lineChart>
      <c:dateAx>
        <c:axId val="108169472"/>
        <c:scaling>
          <c:orientation val="minMax"/>
        </c:scaling>
        <c:delete val="1"/>
        <c:axPos val="b"/>
        <c:numFmt formatCode="ge" sourceLinked="1"/>
        <c:majorTickMark val="none"/>
        <c:minorTickMark val="none"/>
        <c:tickLblPos val="none"/>
        <c:crossAx val="108175744"/>
        <c:crosses val="autoZero"/>
        <c:auto val="1"/>
        <c:lblOffset val="100"/>
        <c:baseTimeUnit val="years"/>
      </c:dateAx>
      <c:valAx>
        <c:axId val="1081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1308.76</c:v>
                </c:pt>
                <c:pt idx="1">
                  <c:v>1376.07</c:v>
                </c:pt>
                <c:pt idx="2">
                  <c:v>1468.71</c:v>
                </c:pt>
                <c:pt idx="3">
                  <c:v>1474.3</c:v>
                </c:pt>
                <c:pt idx="4">
                  <c:v>1662.56</c:v>
                </c:pt>
              </c:numCache>
            </c:numRef>
          </c:val>
          <c:extLst>
            <c:ext xmlns:c16="http://schemas.microsoft.com/office/drawing/2014/chart" uri="{C3380CC4-5D6E-409C-BE32-E72D297353CC}">
              <c16:uniqueId val="{00000000-F4FA-4147-8B52-4208C7A10E76}"/>
            </c:ext>
          </c:extLst>
        </c:ser>
        <c:dLbls>
          <c:showLegendKey val="0"/>
          <c:showVal val="0"/>
          <c:showCatName val="0"/>
          <c:showSerName val="0"/>
          <c:showPercent val="0"/>
          <c:showBubbleSize val="0"/>
        </c:dLbls>
        <c:gapWidth val="150"/>
        <c:axId val="108210816"/>
        <c:axId val="1082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extLst>
            <c:ext xmlns:c16="http://schemas.microsoft.com/office/drawing/2014/chart" uri="{C3380CC4-5D6E-409C-BE32-E72D297353CC}">
              <c16:uniqueId val="{00000001-F4FA-4147-8B52-4208C7A10E76}"/>
            </c:ext>
          </c:extLst>
        </c:ser>
        <c:dLbls>
          <c:showLegendKey val="0"/>
          <c:showVal val="0"/>
          <c:showCatName val="0"/>
          <c:showSerName val="0"/>
          <c:showPercent val="0"/>
          <c:showBubbleSize val="0"/>
        </c:dLbls>
        <c:marker val="1"/>
        <c:smooth val="0"/>
        <c:axId val="108210816"/>
        <c:axId val="108212992"/>
      </c:lineChart>
      <c:dateAx>
        <c:axId val="108210816"/>
        <c:scaling>
          <c:orientation val="minMax"/>
        </c:scaling>
        <c:delete val="1"/>
        <c:axPos val="b"/>
        <c:numFmt formatCode="ge" sourceLinked="1"/>
        <c:majorTickMark val="none"/>
        <c:minorTickMark val="none"/>
        <c:tickLblPos val="none"/>
        <c:crossAx val="108212992"/>
        <c:crosses val="autoZero"/>
        <c:auto val="1"/>
        <c:lblOffset val="100"/>
        <c:baseTimeUnit val="years"/>
      </c:dateAx>
      <c:valAx>
        <c:axId val="1082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54.98</c:v>
                </c:pt>
                <c:pt idx="1">
                  <c:v>55.68</c:v>
                </c:pt>
                <c:pt idx="2">
                  <c:v>53.84</c:v>
                </c:pt>
                <c:pt idx="3">
                  <c:v>53.43</c:v>
                </c:pt>
                <c:pt idx="4">
                  <c:v>46.2</c:v>
                </c:pt>
              </c:numCache>
            </c:numRef>
          </c:val>
          <c:extLst>
            <c:ext xmlns:c16="http://schemas.microsoft.com/office/drawing/2014/chart" uri="{C3380CC4-5D6E-409C-BE32-E72D297353CC}">
              <c16:uniqueId val="{00000000-B0E9-4827-A789-52D6E8449F6A}"/>
            </c:ext>
          </c:extLst>
        </c:ser>
        <c:dLbls>
          <c:showLegendKey val="0"/>
          <c:showVal val="0"/>
          <c:showCatName val="0"/>
          <c:showSerName val="0"/>
          <c:showPercent val="0"/>
          <c:showBubbleSize val="0"/>
        </c:dLbls>
        <c:gapWidth val="150"/>
        <c:axId val="108223488"/>
        <c:axId val="1082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extLst>
            <c:ext xmlns:c16="http://schemas.microsoft.com/office/drawing/2014/chart" uri="{C3380CC4-5D6E-409C-BE32-E72D297353CC}">
              <c16:uniqueId val="{00000001-B0E9-4827-A789-52D6E8449F6A}"/>
            </c:ext>
          </c:extLst>
        </c:ser>
        <c:dLbls>
          <c:showLegendKey val="0"/>
          <c:showVal val="0"/>
          <c:showCatName val="0"/>
          <c:showSerName val="0"/>
          <c:showPercent val="0"/>
          <c:showBubbleSize val="0"/>
        </c:dLbls>
        <c:marker val="1"/>
        <c:smooth val="0"/>
        <c:axId val="108223488"/>
        <c:axId val="108246144"/>
      </c:lineChart>
      <c:dateAx>
        <c:axId val="108223488"/>
        <c:scaling>
          <c:orientation val="minMax"/>
        </c:scaling>
        <c:delete val="1"/>
        <c:axPos val="b"/>
        <c:numFmt formatCode="ge" sourceLinked="1"/>
        <c:majorTickMark val="none"/>
        <c:minorTickMark val="none"/>
        <c:tickLblPos val="none"/>
        <c:crossAx val="108246144"/>
        <c:crosses val="autoZero"/>
        <c:auto val="1"/>
        <c:lblOffset val="100"/>
        <c:baseTimeUnit val="years"/>
      </c:dateAx>
      <c:valAx>
        <c:axId val="1082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383.13</c:v>
                </c:pt>
                <c:pt idx="1">
                  <c:v>382.1</c:v>
                </c:pt>
                <c:pt idx="2">
                  <c:v>406.27</c:v>
                </c:pt>
                <c:pt idx="3">
                  <c:v>409.66</c:v>
                </c:pt>
                <c:pt idx="4">
                  <c:v>403.46</c:v>
                </c:pt>
              </c:numCache>
            </c:numRef>
          </c:val>
          <c:extLst>
            <c:ext xmlns:c16="http://schemas.microsoft.com/office/drawing/2014/chart" uri="{C3380CC4-5D6E-409C-BE32-E72D297353CC}">
              <c16:uniqueId val="{00000000-0B56-42ED-BAAF-E36586ACA7EC}"/>
            </c:ext>
          </c:extLst>
        </c:ser>
        <c:dLbls>
          <c:showLegendKey val="0"/>
          <c:showVal val="0"/>
          <c:showCatName val="0"/>
          <c:showSerName val="0"/>
          <c:showPercent val="0"/>
          <c:showBubbleSize val="0"/>
        </c:dLbls>
        <c:gapWidth val="150"/>
        <c:axId val="108332160"/>
        <c:axId val="1083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extLst>
            <c:ext xmlns:c16="http://schemas.microsoft.com/office/drawing/2014/chart" uri="{C3380CC4-5D6E-409C-BE32-E72D297353CC}">
              <c16:uniqueId val="{00000001-0B56-42ED-BAAF-E36586ACA7EC}"/>
            </c:ext>
          </c:extLst>
        </c:ser>
        <c:dLbls>
          <c:showLegendKey val="0"/>
          <c:showVal val="0"/>
          <c:showCatName val="0"/>
          <c:showSerName val="0"/>
          <c:showPercent val="0"/>
          <c:showBubbleSize val="0"/>
        </c:dLbls>
        <c:marker val="1"/>
        <c:smooth val="0"/>
        <c:axId val="108332160"/>
        <c:axId val="108334080"/>
      </c:lineChart>
      <c:dateAx>
        <c:axId val="108332160"/>
        <c:scaling>
          <c:orientation val="minMax"/>
        </c:scaling>
        <c:delete val="1"/>
        <c:axPos val="b"/>
        <c:numFmt formatCode="ge" sourceLinked="1"/>
        <c:majorTickMark val="none"/>
        <c:minorTickMark val="none"/>
        <c:tickLblPos val="none"/>
        <c:crossAx val="108334080"/>
        <c:crosses val="autoZero"/>
        <c:auto val="1"/>
        <c:lblOffset val="100"/>
        <c:baseTimeUnit val="years"/>
      </c:dateAx>
      <c:valAx>
        <c:axId val="1083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愛知県　新城市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84" t="s">
        <v>122</v>
      </c>
      <c r="AE8" s="84"/>
      <c r="AF8" s="84"/>
      <c r="AG8" s="84"/>
      <c r="AH8" s="84"/>
      <c r="AI8" s="84"/>
      <c r="AJ8" s="84"/>
      <c r="AK8" s="2"/>
      <c r="AL8" s="50">
        <f>データ!$R$6</f>
        <v>47954</v>
      </c>
      <c r="AM8" s="50"/>
      <c r="AN8" s="50"/>
      <c r="AO8" s="50"/>
      <c r="AP8" s="50"/>
      <c r="AQ8" s="50"/>
      <c r="AR8" s="50"/>
      <c r="AS8" s="50"/>
      <c r="AT8" s="46">
        <f>データ!$S$6</f>
        <v>499.23</v>
      </c>
      <c r="AU8" s="46"/>
      <c r="AV8" s="46"/>
      <c r="AW8" s="46"/>
      <c r="AX8" s="46"/>
      <c r="AY8" s="46"/>
      <c r="AZ8" s="46"/>
      <c r="BA8" s="46"/>
      <c r="BB8" s="46">
        <f>データ!$T$6</f>
        <v>96.06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1" t="s">
        <v>19</v>
      </c>
      <c r="BM9" s="52"/>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27.33</v>
      </c>
      <c r="Q10" s="46"/>
      <c r="R10" s="46"/>
      <c r="S10" s="46"/>
      <c r="T10" s="46"/>
      <c r="U10" s="46"/>
      <c r="V10" s="46"/>
      <c r="W10" s="50">
        <f>データ!$Q$6</f>
        <v>3846</v>
      </c>
      <c r="X10" s="50"/>
      <c r="Y10" s="50"/>
      <c r="Z10" s="50"/>
      <c r="AA10" s="50"/>
      <c r="AB10" s="50"/>
      <c r="AC10" s="50"/>
      <c r="AD10" s="2"/>
      <c r="AE10" s="2"/>
      <c r="AF10" s="2"/>
      <c r="AG10" s="2"/>
      <c r="AH10" s="2"/>
      <c r="AI10" s="2"/>
      <c r="AJ10" s="2"/>
      <c r="AK10" s="2"/>
      <c r="AL10" s="50">
        <f>データ!$U$6</f>
        <v>13054</v>
      </c>
      <c r="AM10" s="50"/>
      <c r="AN10" s="50"/>
      <c r="AO10" s="50"/>
      <c r="AP10" s="50"/>
      <c r="AQ10" s="50"/>
      <c r="AR10" s="50"/>
      <c r="AS10" s="50"/>
      <c r="AT10" s="46">
        <f>データ!$V$6</f>
        <v>93.2</v>
      </c>
      <c r="AU10" s="46"/>
      <c r="AV10" s="46"/>
      <c r="AW10" s="46"/>
      <c r="AX10" s="46"/>
      <c r="AY10" s="46"/>
      <c r="AZ10" s="46"/>
      <c r="BA10" s="46"/>
      <c r="BB10" s="46">
        <f>データ!$W$6</f>
        <v>140.06</v>
      </c>
      <c r="BC10" s="46"/>
      <c r="BD10" s="46"/>
      <c r="BE10" s="46"/>
      <c r="BF10" s="46"/>
      <c r="BG10" s="46"/>
      <c r="BH10" s="46"/>
      <c r="BI10" s="46"/>
      <c r="BJ10" s="2"/>
      <c r="BK10" s="2"/>
      <c r="BL10" s="53" t="s">
        <v>21</v>
      </c>
      <c r="BM10" s="5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25</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26</v>
      </c>
      <c r="D34" s="75"/>
      <c r="E34" s="75"/>
      <c r="F34" s="75"/>
      <c r="G34" s="75"/>
      <c r="H34" s="75"/>
      <c r="I34" s="75"/>
      <c r="J34" s="75"/>
      <c r="K34" s="75"/>
      <c r="L34" s="75"/>
      <c r="M34" s="75"/>
      <c r="N34" s="75"/>
      <c r="O34" s="75"/>
      <c r="P34" s="75"/>
      <c r="Q34" s="20"/>
      <c r="R34" s="75" t="s">
        <v>27</v>
      </c>
      <c r="S34" s="75"/>
      <c r="T34" s="75"/>
      <c r="U34" s="75"/>
      <c r="V34" s="75"/>
      <c r="W34" s="75"/>
      <c r="X34" s="75"/>
      <c r="Y34" s="75"/>
      <c r="Z34" s="75"/>
      <c r="AA34" s="75"/>
      <c r="AB34" s="75"/>
      <c r="AC34" s="75"/>
      <c r="AD34" s="75"/>
      <c r="AE34" s="75"/>
      <c r="AF34" s="20"/>
      <c r="AG34" s="75" t="s">
        <v>28</v>
      </c>
      <c r="AH34" s="75"/>
      <c r="AI34" s="75"/>
      <c r="AJ34" s="75"/>
      <c r="AK34" s="75"/>
      <c r="AL34" s="75"/>
      <c r="AM34" s="75"/>
      <c r="AN34" s="75"/>
      <c r="AO34" s="75"/>
      <c r="AP34" s="75"/>
      <c r="AQ34" s="75"/>
      <c r="AR34" s="75"/>
      <c r="AS34" s="75"/>
      <c r="AT34" s="75"/>
      <c r="AU34" s="20"/>
      <c r="AV34" s="75" t="s">
        <v>29</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30</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119</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31</v>
      </c>
      <c r="D56" s="75"/>
      <c r="E56" s="75"/>
      <c r="F56" s="75"/>
      <c r="G56" s="75"/>
      <c r="H56" s="75"/>
      <c r="I56" s="75"/>
      <c r="J56" s="75"/>
      <c r="K56" s="75"/>
      <c r="L56" s="75"/>
      <c r="M56" s="75"/>
      <c r="N56" s="75"/>
      <c r="O56" s="75"/>
      <c r="P56" s="75"/>
      <c r="Q56" s="20"/>
      <c r="R56" s="75" t="s">
        <v>32</v>
      </c>
      <c r="S56" s="75"/>
      <c r="T56" s="75"/>
      <c r="U56" s="75"/>
      <c r="V56" s="75"/>
      <c r="W56" s="75"/>
      <c r="X56" s="75"/>
      <c r="Y56" s="75"/>
      <c r="Z56" s="75"/>
      <c r="AA56" s="75"/>
      <c r="AB56" s="75"/>
      <c r="AC56" s="75"/>
      <c r="AD56" s="75"/>
      <c r="AE56" s="75"/>
      <c r="AF56" s="20"/>
      <c r="AG56" s="75" t="s">
        <v>33</v>
      </c>
      <c r="AH56" s="75"/>
      <c r="AI56" s="75"/>
      <c r="AJ56" s="75"/>
      <c r="AK56" s="75"/>
      <c r="AL56" s="75"/>
      <c r="AM56" s="75"/>
      <c r="AN56" s="75"/>
      <c r="AO56" s="75"/>
      <c r="AP56" s="75"/>
      <c r="AQ56" s="75"/>
      <c r="AR56" s="75"/>
      <c r="AS56" s="75"/>
      <c r="AT56" s="75"/>
      <c r="AU56" s="20"/>
      <c r="AV56" s="75" t="s">
        <v>34</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36</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37</v>
      </c>
      <c r="D79" s="75"/>
      <c r="E79" s="75"/>
      <c r="F79" s="75"/>
      <c r="G79" s="75"/>
      <c r="H79" s="75"/>
      <c r="I79" s="75"/>
      <c r="J79" s="75"/>
      <c r="K79" s="75"/>
      <c r="L79" s="75"/>
      <c r="M79" s="75"/>
      <c r="N79" s="75"/>
      <c r="O79" s="75"/>
      <c r="P79" s="75"/>
      <c r="Q79" s="75"/>
      <c r="R79" s="75"/>
      <c r="S79" s="75"/>
      <c r="T79" s="75"/>
      <c r="U79" s="20"/>
      <c r="V79" s="20"/>
      <c r="W79" s="75" t="s">
        <v>38</v>
      </c>
      <c r="X79" s="75"/>
      <c r="Y79" s="75"/>
      <c r="Z79" s="75"/>
      <c r="AA79" s="75"/>
      <c r="AB79" s="75"/>
      <c r="AC79" s="75"/>
      <c r="AD79" s="75"/>
      <c r="AE79" s="75"/>
      <c r="AF79" s="75"/>
      <c r="AG79" s="75"/>
      <c r="AH79" s="75"/>
      <c r="AI79" s="75"/>
      <c r="AJ79" s="75"/>
      <c r="AK79" s="75"/>
      <c r="AL79" s="75"/>
      <c r="AM79" s="75"/>
      <c r="AN79" s="75"/>
      <c r="AO79" s="20"/>
      <c r="AP79" s="20"/>
      <c r="AQ79" s="75" t="s">
        <v>39</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7" t="s">
        <v>63</v>
      </c>
      <c r="I3" s="78"/>
      <c r="J3" s="78"/>
      <c r="K3" s="78"/>
      <c r="L3" s="78"/>
      <c r="M3" s="78"/>
      <c r="N3" s="78"/>
      <c r="O3" s="78"/>
      <c r="P3" s="78"/>
      <c r="Q3" s="78"/>
      <c r="R3" s="78"/>
      <c r="S3" s="78"/>
      <c r="T3" s="78"/>
      <c r="U3" s="78"/>
      <c r="V3" s="78"/>
      <c r="W3" s="79"/>
      <c r="X3" s="83" t="s">
        <v>64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65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66</v>
      </c>
      <c r="B4" s="31"/>
      <c r="C4" s="31"/>
      <c r="D4" s="31"/>
      <c r="E4" s="31"/>
      <c r="F4" s="31"/>
      <c r="G4" s="31"/>
      <c r="H4" s="80"/>
      <c r="I4" s="81"/>
      <c r="J4" s="81"/>
      <c r="K4" s="81"/>
      <c r="L4" s="81"/>
      <c r="M4" s="81"/>
      <c r="N4" s="81"/>
      <c r="O4" s="81"/>
      <c r="P4" s="81"/>
      <c r="Q4" s="81"/>
      <c r="R4" s="81"/>
      <c r="S4" s="81"/>
      <c r="T4" s="81"/>
      <c r="U4" s="81"/>
      <c r="V4" s="81"/>
      <c r="W4" s="82"/>
      <c r="X4" s="76" t="s">
        <v>67</v>
      </c>
      <c r="Y4" s="76"/>
      <c r="Z4" s="76"/>
      <c r="AA4" s="76"/>
      <c r="AB4" s="76"/>
      <c r="AC4" s="76"/>
      <c r="AD4" s="76"/>
      <c r="AE4" s="76"/>
      <c r="AF4" s="76"/>
      <c r="AG4" s="76"/>
      <c r="AH4" s="76"/>
      <c r="AI4" s="76" t="s">
        <v>68</v>
      </c>
      <c r="AJ4" s="76"/>
      <c r="AK4" s="76"/>
      <c r="AL4" s="76"/>
      <c r="AM4" s="76"/>
      <c r="AN4" s="76"/>
      <c r="AO4" s="76"/>
      <c r="AP4" s="76"/>
      <c r="AQ4" s="76"/>
      <c r="AR4" s="76"/>
      <c r="AS4" s="76"/>
      <c r="AT4" s="76" t="s">
        <v>69</v>
      </c>
      <c r="AU4" s="76"/>
      <c r="AV4" s="76"/>
      <c r="AW4" s="76"/>
      <c r="AX4" s="76"/>
      <c r="AY4" s="76"/>
      <c r="AZ4" s="76"/>
      <c r="BA4" s="76"/>
      <c r="BB4" s="76"/>
      <c r="BC4" s="76"/>
      <c r="BD4" s="76"/>
      <c r="BE4" s="76" t="s">
        <v>70</v>
      </c>
      <c r="BF4" s="76"/>
      <c r="BG4" s="76"/>
      <c r="BH4" s="76"/>
      <c r="BI4" s="76"/>
      <c r="BJ4" s="76"/>
      <c r="BK4" s="76"/>
      <c r="BL4" s="76"/>
      <c r="BM4" s="76"/>
      <c r="BN4" s="76"/>
      <c r="BO4" s="76"/>
      <c r="BP4" s="76" t="s">
        <v>71</v>
      </c>
      <c r="BQ4" s="76"/>
      <c r="BR4" s="76"/>
      <c r="BS4" s="76"/>
      <c r="BT4" s="76"/>
      <c r="BU4" s="76"/>
      <c r="BV4" s="76"/>
      <c r="BW4" s="76"/>
      <c r="BX4" s="76"/>
      <c r="BY4" s="76"/>
      <c r="BZ4" s="76"/>
      <c r="CA4" s="76" t="s">
        <v>72</v>
      </c>
      <c r="CB4" s="76"/>
      <c r="CC4" s="76"/>
      <c r="CD4" s="76"/>
      <c r="CE4" s="76"/>
      <c r="CF4" s="76"/>
      <c r="CG4" s="76"/>
      <c r="CH4" s="76"/>
      <c r="CI4" s="76"/>
      <c r="CJ4" s="76"/>
      <c r="CK4" s="76"/>
      <c r="CL4" s="76" t="s">
        <v>73</v>
      </c>
      <c r="CM4" s="76"/>
      <c r="CN4" s="76"/>
      <c r="CO4" s="76"/>
      <c r="CP4" s="76"/>
      <c r="CQ4" s="76"/>
      <c r="CR4" s="76"/>
      <c r="CS4" s="76"/>
      <c r="CT4" s="76"/>
      <c r="CU4" s="76"/>
      <c r="CV4" s="76"/>
      <c r="CW4" s="76" t="s">
        <v>74</v>
      </c>
      <c r="CX4" s="76"/>
      <c r="CY4" s="76"/>
      <c r="CZ4" s="76"/>
      <c r="DA4" s="76"/>
      <c r="DB4" s="76"/>
      <c r="DC4" s="76"/>
      <c r="DD4" s="76"/>
      <c r="DE4" s="76"/>
      <c r="DF4" s="76"/>
      <c r="DG4" s="76"/>
      <c r="DH4" s="76" t="s">
        <v>75</v>
      </c>
      <c r="DI4" s="76"/>
      <c r="DJ4" s="76"/>
      <c r="DK4" s="76"/>
      <c r="DL4" s="76"/>
      <c r="DM4" s="76"/>
      <c r="DN4" s="76"/>
      <c r="DO4" s="76"/>
      <c r="DP4" s="76"/>
      <c r="DQ4" s="76"/>
      <c r="DR4" s="76"/>
      <c r="DS4" s="76" t="s">
        <v>76</v>
      </c>
      <c r="DT4" s="76"/>
      <c r="DU4" s="76"/>
      <c r="DV4" s="76"/>
      <c r="DW4" s="76"/>
      <c r="DX4" s="76"/>
      <c r="DY4" s="76"/>
      <c r="DZ4" s="76"/>
      <c r="EA4" s="76"/>
      <c r="EB4" s="76"/>
      <c r="EC4" s="76"/>
      <c r="ED4" s="76" t="s">
        <v>77</v>
      </c>
      <c r="EE4" s="76"/>
      <c r="EF4" s="76"/>
      <c r="EG4" s="76"/>
      <c r="EH4" s="76"/>
      <c r="EI4" s="76"/>
      <c r="EJ4" s="76"/>
      <c r="EK4" s="76"/>
      <c r="EL4" s="76"/>
      <c r="EM4" s="76"/>
      <c r="EN4" s="76"/>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232211</v>
      </c>
      <c r="D6" s="34">
        <f t="shared" si="3"/>
        <v>47</v>
      </c>
      <c r="E6" s="34">
        <f t="shared" si="3"/>
        <v>1</v>
      </c>
      <c r="F6" s="34">
        <f t="shared" si="3"/>
        <v>0</v>
      </c>
      <c r="G6" s="34">
        <f t="shared" si="3"/>
        <v>0</v>
      </c>
      <c r="H6" s="34" t="str">
        <f t="shared" si="3"/>
        <v>愛知県　新城市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27.33</v>
      </c>
      <c r="Q6" s="35">
        <f t="shared" si="3"/>
        <v>3846</v>
      </c>
      <c r="R6" s="35">
        <f t="shared" si="3"/>
        <v>47954</v>
      </c>
      <c r="S6" s="35">
        <f t="shared" si="3"/>
        <v>499.23</v>
      </c>
      <c r="T6" s="35">
        <f t="shared" si="3"/>
        <v>96.06</v>
      </c>
      <c r="U6" s="35">
        <f t="shared" si="3"/>
        <v>13054</v>
      </c>
      <c r="V6" s="35">
        <f t="shared" si="3"/>
        <v>93.2</v>
      </c>
      <c r="W6" s="35">
        <f t="shared" si="3"/>
        <v>140.06</v>
      </c>
      <c r="X6" s="36">
        <f>IF(X7="",NA(),X7)</f>
        <v>73.13</v>
      </c>
      <c r="Y6" s="36">
        <f t="shared" ref="Y6:AG6" si="4">IF(Y7="",NA(),Y7)</f>
        <v>74.06</v>
      </c>
      <c r="Z6" s="36">
        <f t="shared" si="4"/>
        <v>69.78</v>
      </c>
      <c r="AA6" s="36">
        <f t="shared" si="4"/>
        <v>75.87</v>
      </c>
      <c r="AB6" s="36">
        <f t="shared" si="4"/>
        <v>68.819999999999993</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1308.76</v>
      </c>
      <c r="BF6" s="36">
        <f t="shared" ref="BF6:BN6" si="7">IF(BF7="",NA(),BF7)</f>
        <v>1376.07</v>
      </c>
      <c r="BG6" s="36">
        <f t="shared" si="7"/>
        <v>1468.71</v>
      </c>
      <c r="BH6" s="36">
        <f t="shared" si="7"/>
        <v>1474.3</v>
      </c>
      <c r="BI6" s="36">
        <f t="shared" si="7"/>
        <v>1662.56</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54.98</v>
      </c>
      <c r="BQ6" s="36">
        <f t="shared" ref="BQ6:BY6" si="8">IF(BQ7="",NA(),BQ7)</f>
        <v>55.68</v>
      </c>
      <c r="BR6" s="36">
        <f t="shared" si="8"/>
        <v>53.84</v>
      </c>
      <c r="BS6" s="36">
        <f t="shared" si="8"/>
        <v>53.43</v>
      </c>
      <c r="BT6" s="36">
        <f t="shared" si="8"/>
        <v>46.2</v>
      </c>
      <c r="BU6" s="36">
        <f t="shared" si="8"/>
        <v>54.57</v>
      </c>
      <c r="BV6" s="36">
        <f t="shared" si="8"/>
        <v>54.4</v>
      </c>
      <c r="BW6" s="36">
        <f t="shared" si="8"/>
        <v>54.45</v>
      </c>
      <c r="BX6" s="36">
        <f t="shared" si="8"/>
        <v>54.33</v>
      </c>
      <c r="BY6" s="36">
        <f t="shared" si="8"/>
        <v>55.02</v>
      </c>
      <c r="BZ6" s="35" t="str">
        <f>IF(BZ7="","",IF(BZ7="-","【-】","【"&amp;SUBSTITUTE(TEXT(BZ7,"#,##0.00"),"-","△")&amp;"】"))</f>
        <v>【53.06】</v>
      </c>
      <c r="CA6" s="36">
        <f>IF(CA7="",NA(),CA7)</f>
        <v>383.13</v>
      </c>
      <c r="CB6" s="36">
        <f t="shared" ref="CB6:CJ6" si="9">IF(CB7="",NA(),CB7)</f>
        <v>382.1</v>
      </c>
      <c r="CC6" s="36">
        <f t="shared" si="9"/>
        <v>406.27</v>
      </c>
      <c r="CD6" s="36">
        <f t="shared" si="9"/>
        <v>409.66</v>
      </c>
      <c r="CE6" s="36">
        <f t="shared" si="9"/>
        <v>403.46</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56.72</v>
      </c>
      <c r="CM6" s="36">
        <f t="shared" ref="CM6:CU6" si="10">IF(CM7="",NA(),CM7)</f>
        <v>55.05</v>
      </c>
      <c r="CN6" s="36">
        <f t="shared" si="10"/>
        <v>53.74</v>
      </c>
      <c r="CO6" s="36">
        <f t="shared" si="10"/>
        <v>57.42</v>
      </c>
      <c r="CP6" s="36">
        <f t="shared" si="10"/>
        <v>51.62</v>
      </c>
      <c r="CQ6" s="36">
        <f t="shared" si="10"/>
        <v>63.99</v>
      </c>
      <c r="CR6" s="36">
        <f t="shared" si="10"/>
        <v>62.01</v>
      </c>
      <c r="CS6" s="36">
        <f t="shared" si="10"/>
        <v>60.68</v>
      </c>
      <c r="CT6" s="36">
        <f t="shared" si="10"/>
        <v>59.87</v>
      </c>
      <c r="CU6" s="36">
        <f t="shared" si="10"/>
        <v>59.59</v>
      </c>
      <c r="CV6" s="35" t="str">
        <f>IF(CV7="","",IF(CV7="-","【-】","【"&amp;SUBSTITUTE(TEXT(CV7,"#,##0.00"),"-","△")&amp;"】"))</f>
        <v>【56.28】</v>
      </c>
      <c r="CW6" s="36">
        <f>IF(CW7="",NA(),CW7)</f>
        <v>69.73</v>
      </c>
      <c r="CX6" s="36">
        <f t="shared" ref="CX6:DF6" si="11">IF(CX7="",NA(),CX7)</f>
        <v>69.819999999999993</v>
      </c>
      <c r="CY6" s="36">
        <f t="shared" si="11"/>
        <v>69.27</v>
      </c>
      <c r="CZ6" s="36">
        <f t="shared" si="11"/>
        <v>64.27</v>
      </c>
      <c r="DA6" s="36">
        <f t="shared" si="11"/>
        <v>70.7</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3.05</v>
      </c>
      <c r="EE6" s="36">
        <f t="shared" ref="EE6:EM6" si="14">IF(EE7="",NA(),EE7)</f>
        <v>4.41</v>
      </c>
      <c r="EF6" s="36">
        <f t="shared" si="14"/>
        <v>2.09</v>
      </c>
      <c r="EG6" s="36">
        <f t="shared" si="14"/>
        <v>2</v>
      </c>
      <c r="EH6" s="36">
        <f t="shared" si="14"/>
        <v>0.22</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232211</v>
      </c>
      <c r="D7" s="38">
        <v>47</v>
      </c>
      <c r="E7" s="38">
        <v>1</v>
      </c>
      <c r="F7" s="38">
        <v>0</v>
      </c>
      <c r="G7" s="38">
        <v>0</v>
      </c>
      <c r="H7" s="38" t="s">
        <v>107</v>
      </c>
      <c r="I7" s="38" t="s">
        <v>108</v>
      </c>
      <c r="J7" s="38" t="s">
        <v>109</v>
      </c>
      <c r="K7" s="38" t="s">
        <v>110</v>
      </c>
      <c r="L7" s="38" t="s">
        <v>111</v>
      </c>
      <c r="M7" s="38"/>
      <c r="N7" s="39" t="s">
        <v>112</v>
      </c>
      <c r="O7" s="39" t="s">
        <v>113</v>
      </c>
      <c r="P7" s="39">
        <v>27.33</v>
      </c>
      <c r="Q7" s="39">
        <v>3846</v>
      </c>
      <c r="R7" s="39">
        <v>47954</v>
      </c>
      <c r="S7" s="39">
        <v>499.23</v>
      </c>
      <c r="T7" s="39">
        <v>96.06</v>
      </c>
      <c r="U7" s="39">
        <v>13054</v>
      </c>
      <c r="V7" s="39">
        <v>93.2</v>
      </c>
      <c r="W7" s="39">
        <v>140.06</v>
      </c>
      <c r="X7" s="39">
        <v>73.13</v>
      </c>
      <c r="Y7" s="39">
        <v>74.06</v>
      </c>
      <c r="Z7" s="39">
        <v>69.78</v>
      </c>
      <c r="AA7" s="39">
        <v>75.87</v>
      </c>
      <c r="AB7" s="39">
        <v>68.819999999999993</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1308.76</v>
      </c>
      <c r="BF7" s="39">
        <v>1376.07</v>
      </c>
      <c r="BG7" s="39">
        <v>1468.71</v>
      </c>
      <c r="BH7" s="39">
        <v>1474.3</v>
      </c>
      <c r="BI7" s="39">
        <v>1662.56</v>
      </c>
      <c r="BJ7" s="39">
        <v>1321.78</v>
      </c>
      <c r="BK7" s="39">
        <v>1326.51</v>
      </c>
      <c r="BL7" s="39">
        <v>1285.3599999999999</v>
      </c>
      <c r="BM7" s="39">
        <v>1246.73</v>
      </c>
      <c r="BN7" s="39">
        <v>1281.51</v>
      </c>
      <c r="BO7" s="39">
        <v>1280.76</v>
      </c>
      <c r="BP7" s="39">
        <v>54.98</v>
      </c>
      <c r="BQ7" s="39">
        <v>55.68</v>
      </c>
      <c r="BR7" s="39">
        <v>53.84</v>
      </c>
      <c r="BS7" s="39">
        <v>53.43</v>
      </c>
      <c r="BT7" s="39">
        <v>46.2</v>
      </c>
      <c r="BU7" s="39">
        <v>54.57</v>
      </c>
      <c r="BV7" s="39">
        <v>54.4</v>
      </c>
      <c r="BW7" s="39">
        <v>54.45</v>
      </c>
      <c r="BX7" s="39">
        <v>54.33</v>
      </c>
      <c r="BY7" s="39">
        <v>55.02</v>
      </c>
      <c r="BZ7" s="39">
        <v>53.06</v>
      </c>
      <c r="CA7" s="39">
        <v>383.13</v>
      </c>
      <c r="CB7" s="39">
        <v>382.1</v>
      </c>
      <c r="CC7" s="39">
        <v>406.27</v>
      </c>
      <c r="CD7" s="39">
        <v>409.66</v>
      </c>
      <c r="CE7" s="39">
        <v>403.46</v>
      </c>
      <c r="CF7" s="39">
        <v>318.02999999999997</v>
      </c>
      <c r="CG7" s="39">
        <v>325.14</v>
      </c>
      <c r="CH7" s="39">
        <v>332.75</v>
      </c>
      <c r="CI7" s="39">
        <v>341.05</v>
      </c>
      <c r="CJ7" s="39">
        <v>330.62</v>
      </c>
      <c r="CK7" s="39">
        <v>314.83</v>
      </c>
      <c r="CL7" s="39">
        <v>56.72</v>
      </c>
      <c r="CM7" s="39">
        <v>55.05</v>
      </c>
      <c r="CN7" s="39">
        <v>53.74</v>
      </c>
      <c r="CO7" s="39">
        <v>57.42</v>
      </c>
      <c r="CP7" s="39">
        <v>51.62</v>
      </c>
      <c r="CQ7" s="39">
        <v>63.99</v>
      </c>
      <c r="CR7" s="39">
        <v>62.01</v>
      </c>
      <c r="CS7" s="39">
        <v>60.68</v>
      </c>
      <c r="CT7" s="39">
        <v>59.87</v>
      </c>
      <c r="CU7" s="39">
        <v>59.59</v>
      </c>
      <c r="CV7" s="39">
        <v>56.28</v>
      </c>
      <c r="CW7" s="39">
        <v>69.73</v>
      </c>
      <c r="CX7" s="39">
        <v>69.819999999999993</v>
      </c>
      <c r="CY7" s="39">
        <v>69.27</v>
      </c>
      <c r="CZ7" s="39">
        <v>64.27</v>
      </c>
      <c r="DA7" s="39">
        <v>70.7</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3.05</v>
      </c>
      <c r="EE7" s="39">
        <v>4.41</v>
      </c>
      <c r="EF7" s="39">
        <v>2.09</v>
      </c>
      <c r="EG7" s="39">
        <v>2</v>
      </c>
      <c r="EH7" s="39">
        <v>0.22</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2018-02-13T01:11:11Z</cp:lastPrinted>
  <dcterms:created xsi:type="dcterms:W3CDTF">2017-12-25T01:44:37Z</dcterms:created>
  <dcterms:modified xsi:type="dcterms:W3CDTF">2018-02-27T08:57:11Z</dcterms:modified>
</cp:coreProperties>
</file>