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105" windowWidth="14940" windowHeight="783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P10" i="4"/>
  <c r="I10" i="4"/>
  <c r="AT8" i="4"/>
  <c r="AL8" i="4"/>
  <c r="W8" i="4"/>
  <c r="P8" i="4"/>
  <c r="B6" i="4"/>
  <c r="C10" i="5" l="1"/>
  <c r="D10" i="5"/>
  <c r="E10" i="5"/>
  <c r="B10" i="5"/>
</calcChain>
</file>

<file path=xl/sharedStrings.xml><?xml version="1.0" encoding="utf-8"?>
<sst xmlns="http://schemas.openxmlformats.org/spreadsheetml/2006/main" count="324" uniqueCount="123">
  <si>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</si>
  <si>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</si>
  <si>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</si>
  <si>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</si>
  <si>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</si>
  <si>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</si>
  <si>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</si>
  <si>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</si>
  <si>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</si>
  <si>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</si>
  <si>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</si>
  <si>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</si>
  <si>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</si>
  <si>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</si>
  <si>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</si>
  <si>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</si>
  <si>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</si>
  <si>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</si>
  <si>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</si>
  <si>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</si>
  <si>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</si>
  <si>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</si>
  <si>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</si>
  <si>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</si>
  <si>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</si>
  <si>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</si>
  <si>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</si>
  <si>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</si>
  <si>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</si>
  <si>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</si>
  <si>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</si>
  <si>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</si>
  <si>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</si>
  <si>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</si>
  <si>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</si>
  <si>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</si>
  <si>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</si>
  <si>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</si>
  <si>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</si>
  <si>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</si>
  <si>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</si>
  <si>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</si>
  <si>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</si>
  <si>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</si>
  <si>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</si>
  <si>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</si>
  <si>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</si>
  <si>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</si>
  <si>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</si>
  <si>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</si>
  <si>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</si>
  <si>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</si>
  <si>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</si>
  <si>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</si>
  <si>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</si>
  <si>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</si>
  <si>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</si>
  <si>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</si>
  <si>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</si>
  <si>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</si>
  <si>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</si>
  <si>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</si>
  <si>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</si>
  <si>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</si>
  <si>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</si>
  <si>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</si>
  <si>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</si>
  <si>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</si>
  <si>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</si>
  <si>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</si>
  <si>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</si>
  <si>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</si>
  <si>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</si>
  <si>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</si>
  <si>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</si>
  <si>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</si>
  <si>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</si>
  <si>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</si>
  <si>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</si>
  <si>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</si>
  <si>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</si>
  <si>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</si>
  <si>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</si>
  <si>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</si>
  <si>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</si>
  <si>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</si>
  <si>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</si>
  <si>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</si>
  <si>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</si>
  <si>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</si>
  <si>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</si>
  <si>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</si>
  <si>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</si>
  <si>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</si>
  <si>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</si>
  <si>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</si>
  <si>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</si>
  <si>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</si>
  <si>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</si>
  <si>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</si>
  <si>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</si>
  <si>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</si>
  <si>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</si>
  <si>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</si>
  <si>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</si>
  <si>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</si>
  <si>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</si>
  <si>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</si>
  <si>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新城市</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</si>
  <si>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</si>
  <si>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</si>
  <si>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</si>
  <si>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</si>
  <si>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</si>
  <si>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</si>
  <si>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</si>
  <si>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</si>
  <si>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</si>
  <si>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</si>
  <si>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①有形固定資産減価償却率は類似団体と比べ低くなっている。
③管渠改善率も類似団体と比べ低くなっている。
これらにより、現状施設の改築等の必要性は低いと云えるが、今後迎える改築に向けた財源の確保や長期的な投資計画の検討が必要と考えられる。</t>
    <rPh sb="1" eb="3">
      <t>ユウケイ</t>
    </rPh>
    <rPh sb="3" eb="5">
      <t>コテイ</t>
    </rPh>
    <rPh sb="5" eb="7">
      <t>シサン</t>
    </rPh>
    <rPh sb="7" eb="9">
      <t>ゲンカ</t>
    </rPh>
    <rPh sb="9" eb="11">
      <t>ショウキャク</t>
    </rPh>
    <rPh sb="11" eb="12">
      <t>リツ</t>
    </rPh>
    <rPh sb="13" eb="15">
      <t>ルイジ</t>
    </rPh>
    <rPh sb="15" eb="17">
      <t>ダンタイ</t>
    </rPh>
    <rPh sb="18" eb="19">
      <t>クラ</t>
    </rPh>
    <rPh sb="20" eb="21">
      <t>ヒク</t>
    </rPh>
    <rPh sb="30" eb="32">
      <t>カンキョ</t>
    </rPh>
    <rPh sb="32" eb="34">
      <t>カイゼン</t>
    </rPh>
    <rPh sb="34" eb="35">
      <t>リツ</t>
    </rPh>
    <rPh sb="36" eb="38">
      <t>ルイジ</t>
    </rPh>
    <rPh sb="38" eb="40">
      <t>ダンタイ</t>
    </rPh>
    <rPh sb="41" eb="42">
      <t>クラ</t>
    </rPh>
    <rPh sb="43" eb="44">
      <t>テイ</t>
    </rPh>
    <rPh sb="59" eb="61">
      <t>ゲンジョウ</t>
    </rPh>
    <rPh sb="61" eb="63">
      <t>シセツ</t>
    </rPh>
    <rPh sb="64" eb="66">
      <t>カイチク</t>
    </rPh>
    <rPh sb="66" eb="67">
      <t>トウ</t>
    </rPh>
    <rPh sb="68" eb="71">
      <t>ヒツヨウセイ</t>
    </rPh>
    <rPh sb="72" eb="73">
      <t>ヒク</t>
    </rPh>
    <rPh sb="75" eb="76">
      <t>イ</t>
    </rPh>
    <rPh sb="80" eb="82">
      <t>コンゴ</t>
    </rPh>
    <rPh sb="82" eb="83">
      <t>ムカ</t>
    </rPh>
    <rPh sb="85" eb="87">
      <t>カイチク</t>
    </rPh>
    <rPh sb="88" eb="89">
      <t>ム</t>
    </rPh>
    <rPh sb="91" eb="93">
      <t>ザイゲン</t>
    </rPh>
    <rPh sb="94" eb="96">
      <t>カクホ</t>
    </rPh>
    <rPh sb="97" eb="100">
      <t>チョウキテキ</t>
    </rPh>
    <rPh sb="101" eb="103">
      <t>トウシ</t>
    </rPh>
    <rPh sb="103" eb="105">
      <t>ケイカク</t>
    </rPh>
    <rPh sb="106" eb="108">
      <t>ケントウ</t>
    </rPh>
    <rPh sb="109" eb="111">
      <t>ヒツヨウ</t>
    </rPh>
    <rPh sb="112" eb="113">
      <t>カンガ</t>
    </rPh>
    <phoneticPr fontId="4"/>
  </si>
  <si>
    <t xml:space="preserve">経費回収率と経常収支比率が低いことから、発生する原価に対し適切な料金設定がされていないため、今後料金収入の見直し等の収入増加に向けた経営改善が必要であると云える。また、企業の持続性・安定性に課題があると考えられるため、今後更新投資の際には経費節減を目的としたダウンサイジングの検討が必要と考えられる。
経営戦略については、平成３０年度策定予定。
</t>
    <rPh sb="77" eb="78">
      <t>イ</t>
    </rPh>
    <rPh sb="151" eb="153">
      <t>ケイエイ</t>
    </rPh>
    <rPh sb="153" eb="155">
      <t>センリャク</t>
    </rPh>
    <rPh sb="161" eb="163">
      <t>ヘイセイ</t>
    </rPh>
    <rPh sb="165" eb="167">
      <t>ネンド</t>
    </rPh>
    <rPh sb="167" eb="169">
      <t>サクテイ</t>
    </rPh>
    <rPh sb="169" eb="171">
      <t>ヨテイ</t>
    </rPh>
    <phoneticPr fontId="4"/>
  </si>
  <si>
    <t>非設置</t>
    <rPh sb="0" eb="1">
      <t>ヒ</t>
    </rPh>
    <rPh sb="1" eb="3">
      <t>セッチ</t>
    </rPh>
    <phoneticPr fontId="4"/>
  </si>
  <si>
    <r>
      <t>①経常収支比率は95.96%で100％に満たず収支が赤字であることが示されている。そのため、料金収入の見直し等の収入増加に向けた経営改善が必要であると考えられる。
②累積欠損金比率は1</t>
    </r>
    <r>
      <rPr>
        <sz val="11"/>
        <rFont val="ＭＳ ゴシック"/>
        <family val="3"/>
        <charset val="128"/>
      </rPr>
      <t>1.37%で、累積欠損金が法適化へ移行した年度から発生している要因は、法適化により減価償却費や資産減耗費等の新たな費用発生に対し、料金収入や一般会計補助金等の収入が不足したことであり、今後0％になることが求められる。大きな要因の一つである料金収入の見直し等により収入増加を図り</t>
    </r>
    <r>
      <rPr>
        <sz val="11"/>
        <color theme="1"/>
        <rFont val="ＭＳ ゴシック"/>
        <family val="3"/>
        <charset val="128"/>
      </rPr>
      <t>、黒字への早期転換が必要と考えられる。
③流動負債は100％を下回っているが、これは建設改良等に充てられた企業債の償還額が含まれているためである。将来的にはこの原資を料金収入等により得ることが予定されているが、今後更新投資の際には経費の節減を目的としたダウンサイジングの検討が必要と考えられる。
④企業債残高対事業規模比率は類似団体と比較して高く企業の持続性・安定性に課題があると考えられる。
⑤経費回収率は100％を下回っており、今後適正な使用料収入の確保が必要であると考えられる。
⑥汚水処理原価は類似団体と比較して低くなっている。
⑧水洗化率は類似団体と比べ高い数値となっているが、今後100％を目指し水洗化率向上の取組が必要であると考える。</t>
    </r>
    <rPh sb="1" eb="3">
      <t>ケイジョウ</t>
    </rPh>
    <rPh sb="3" eb="5">
      <t>シュウシ</t>
    </rPh>
    <rPh sb="5" eb="7">
      <t>ヒリツ</t>
    </rPh>
    <rPh sb="20" eb="21">
      <t>ミ</t>
    </rPh>
    <rPh sb="23" eb="25">
      <t>シュウシ</t>
    </rPh>
    <rPh sb="26" eb="28">
      <t>アカジ</t>
    </rPh>
    <rPh sb="34" eb="35">
      <t>シメ</t>
    </rPh>
    <rPh sb="46" eb="48">
      <t>リョウキン</t>
    </rPh>
    <rPh sb="48" eb="50">
      <t>シュウニュウ</t>
    </rPh>
    <rPh sb="51" eb="53">
      <t>ミナオ</t>
    </rPh>
    <rPh sb="54" eb="55">
      <t>トウ</t>
    </rPh>
    <rPh sb="56" eb="58">
      <t>シュウニュウ</t>
    </rPh>
    <rPh sb="58" eb="60">
      <t>ゾウカ</t>
    </rPh>
    <rPh sb="61" eb="62">
      <t>ム</t>
    </rPh>
    <rPh sb="64" eb="66">
      <t>ケイエイ</t>
    </rPh>
    <rPh sb="66" eb="68">
      <t>カイゼン</t>
    </rPh>
    <rPh sb="69" eb="71">
      <t>ヒツヨウ</t>
    </rPh>
    <rPh sb="75" eb="76">
      <t>カンガ</t>
    </rPh>
    <rPh sb="83" eb="85">
      <t>ルイセキ</t>
    </rPh>
    <rPh sb="85" eb="87">
      <t>ケッソン</t>
    </rPh>
    <rPh sb="87" eb="88">
      <t>キン</t>
    </rPh>
    <rPh sb="88" eb="90">
      <t>ヒリツ</t>
    </rPh>
    <rPh sb="99" eb="101">
      <t>ルイセキ</t>
    </rPh>
    <rPh sb="101" eb="104">
      <t>ケッソンキン</t>
    </rPh>
    <rPh sb="105" eb="106">
      <t>ホウ</t>
    </rPh>
    <rPh sb="106" eb="107">
      <t>テキ</t>
    </rPh>
    <rPh sb="107" eb="108">
      <t>カ</t>
    </rPh>
    <rPh sb="109" eb="111">
      <t>イコウ</t>
    </rPh>
    <rPh sb="113" eb="115">
      <t>ネンド</t>
    </rPh>
    <rPh sb="117" eb="119">
      <t>ハッセイ</t>
    </rPh>
    <rPh sb="123" eb="125">
      <t>ヨウイン</t>
    </rPh>
    <rPh sb="127" eb="129">
      <t>ホウテキ</t>
    </rPh>
    <rPh sb="129" eb="130">
      <t>カ</t>
    </rPh>
    <rPh sb="133" eb="135">
      <t>ゲンカ</t>
    </rPh>
    <rPh sb="135" eb="137">
      <t>ショウキャク</t>
    </rPh>
    <rPh sb="137" eb="138">
      <t>ヒ</t>
    </rPh>
    <rPh sb="139" eb="141">
      <t>シサン</t>
    </rPh>
    <rPh sb="141" eb="143">
      <t>ゲンモウ</t>
    </rPh>
    <rPh sb="143" eb="144">
      <t>ヒ</t>
    </rPh>
    <rPh sb="144" eb="145">
      <t>トウ</t>
    </rPh>
    <rPh sb="146" eb="147">
      <t>アラ</t>
    </rPh>
    <rPh sb="149" eb="151">
      <t>ヒヨウ</t>
    </rPh>
    <rPh sb="151" eb="153">
      <t>ハッセイ</t>
    </rPh>
    <rPh sb="154" eb="155">
      <t>タイ</t>
    </rPh>
    <rPh sb="157" eb="159">
      <t>リョウキン</t>
    </rPh>
    <rPh sb="159" eb="161">
      <t>シュウニュウ</t>
    </rPh>
    <rPh sb="162" eb="164">
      <t>イッパン</t>
    </rPh>
    <rPh sb="164" eb="166">
      <t>カイケイ</t>
    </rPh>
    <rPh sb="166" eb="169">
      <t>ホジョキン</t>
    </rPh>
    <rPh sb="169" eb="170">
      <t>トウ</t>
    </rPh>
    <rPh sb="171" eb="173">
      <t>シュウニュウ</t>
    </rPh>
    <rPh sb="174" eb="176">
      <t>フソク</t>
    </rPh>
    <rPh sb="184" eb="186">
      <t>コンゴ</t>
    </rPh>
    <rPh sb="194" eb="195">
      <t>モト</t>
    </rPh>
    <rPh sb="200" eb="201">
      <t>オオ</t>
    </rPh>
    <rPh sb="203" eb="205">
      <t>ヨウイン</t>
    </rPh>
    <rPh sb="206" eb="207">
      <t>ヒト</t>
    </rPh>
    <rPh sb="223" eb="225">
      <t>シュウニュウ</t>
    </rPh>
    <rPh sb="225" eb="227">
      <t>ゾウカ</t>
    </rPh>
    <rPh sb="228" eb="229">
      <t>ハカ</t>
    </rPh>
    <rPh sb="231" eb="233">
      <t>クロジ</t>
    </rPh>
    <rPh sb="237" eb="239">
      <t>テンカン</t>
    </rPh>
    <rPh sb="240" eb="242">
      <t>ヒツヨウ</t>
    </rPh>
    <rPh sb="243" eb="244">
      <t>カンガ</t>
    </rPh>
    <rPh sb="251" eb="253">
      <t>リュウドウ</t>
    </rPh>
    <rPh sb="253" eb="255">
      <t>フサイ</t>
    </rPh>
    <rPh sb="261" eb="263">
      <t>シタマワ</t>
    </rPh>
    <rPh sb="272" eb="274">
      <t>ケンセツ</t>
    </rPh>
    <rPh sb="274" eb="276">
      <t>カイリョウ</t>
    </rPh>
    <rPh sb="276" eb="277">
      <t>トウ</t>
    </rPh>
    <rPh sb="278" eb="279">
      <t>ア</t>
    </rPh>
    <rPh sb="283" eb="285">
      <t>キギョウ</t>
    </rPh>
    <rPh sb="285" eb="286">
      <t>サイ</t>
    </rPh>
    <rPh sb="287" eb="289">
      <t>ショウカン</t>
    </rPh>
    <rPh sb="289" eb="290">
      <t>ガク</t>
    </rPh>
    <rPh sb="291" eb="292">
      <t>フク</t>
    </rPh>
    <rPh sb="303" eb="305">
      <t>ショウライ</t>
    </rPh>
    <rPh sb="305" eb="306">
      <t>テキ</t>
    </rPh>
    <rPh sb="310" eb="312">
      <t>ゲンシ</t>
    </rPh>
    <rPh sb="313" eb="315">
      <t>リョウキン</t>
    </rPh>
    <rPh sb="315" eb="317">
      <t>シュウニュウ</t>
    </rPh>
    <rPh sb="317" eb="318">
      <t>トウ</t>
    </rPh>
    <rPh sb="321" eb="322">
      <t>エ</t>
    </rPh>
    <rPh sb="326" eb="328">
      <t>ヨテイ</t>
    </rPh>
    <rPh sb="335" eb="337">
      <t>コンゴ</t>
    </rPh>
    <rPh sb="337" eb="339">
      <t>コウシン</t>
    </rPh>
    <rPh sb="339" eb="341">
      <t>トウシ</t>
    </rPh>
    <rPh sb="342" eb="343">
      <t>サイ</t>
    </rPh>
    <rPh sb="345" eb="347">
      <t>ケイヒ</t>
    </rPh>
    <rPh sb="348" eb="350">
      <t>セツゲン</t>
    </rPh>
    <rPh sb="351" eb="353">
      <t>モクテキ</t>
    </rPh>
    <rPh sb="365" eb="367">
      <t>ケントウ</t>
    </rPh>
    <rPh sb="368" eb="370">
      <t>ヒツヨウ</t>
    </rPh>
    <rPh sb="371" eb="372">
      <t>カンガ</t>
    </rPh>
    <rPh sb="379" eb="381">
      <t>キギョウ</t>
    </rPh>
    <rPh sb="381" eb="382">
      <t>サイ</t>
    </rPh>
    <rPh sb="382" eb="384">
      <t>ザンダカ</t>
    </rPh>
    <rPh sb="384" eb="385">
      <t>タイ</t>
    </rPh>
    <rPh sb="385" eb="387">
      <t>ジギョウ</t>
    </rPh>
    <rPh sb="387" eb="389">
      <t>キボ</t>
    </rPh>
    <rPh sb="389" eb="391">
      <t>ヒリツ</t>
    </rPh>
    <rPh sb="392" eb="394">
      <t>ルイジ</t>
    </rPh>
    <rPh sb="394" eb="396">
      <t>ダンタイ</t>
    </rPh>
    <rPh sb="397" eb="399">
      <t>ヒカク</t>
    </rPh>
    <rPh sb="401" eb="402">
      <t>タカ</t>
    </rPh>
    <rPh sb="403" eb="405">
      <t>キギョウ</t>
    </rPh>
    <rPh sb="406" eb="409">
      <t>ジゾクセイ</t>
    </rPh>
    <rPh sb="410" eb="412">
      <t>アンテイ</t>
    </rPh>
    <rPh sb="412" eb="413">
      <t>セイ</t>
    </rPh>
    <rPh sb="414" eb="416">
      <t>カダイ</t>
    </rPh>
    <rPh sb="420" eb="421">
      <t>カンガ</t>
    </rPh>
    <rPh sb="428" eb="430">
      <t>ケイヒ</t>
    </rPh>
    <rPh sb="430" eb="432">
      <t>カイシュウ</t>
    </rPh>
    <rPh sb="432" eb="433">
      <t>リツ</t>
    </rPh>
    <rPh sb="439" eb="441">
      <t>シタマワ</t>
    </rPh>
    <rPh sb="446" eb="448">
      <t>コンゴ</t>
    </rPh>
    <rPh sb="448" eb="450">
      <t>テキセイ</t>
    </rPh>
    <rPh sb="451" eb="454">
      <t>シヨウリョウ</t>
    </rPh>
    <rPh sb="454" eb="456">
      <t>シュウニュウ</t>
    </rPh>
    <rPh sb="457" eb="459">
      <t>カクホ</t>
    </rPh>
    <rPh sb="460" eb="462">
      <t>ヒツヨウ</t>
    </rPh>
    <rPh sb="466" eb="467">
      <t>カンガ</t>
    </rPh>
    <rPh sb="474" eb="476">
      <t>オスイ</t>
    </rPh>
    <rPh sb="476" eb="478">
      <t>ショリ</t>
    </rPh>
    <rPh sb="478" eb="480">
      <t>ゲンカ</t>
    </rPh>
    <rPh sb="481" eb="483">
      <t>ルイジ</t>
    </rPh>
    <rPh sb="483" eb="485">
      <t>ダンタイ</t>
    </rPh>
    <rPh sb="486" eb="488">
      <t>ヒカク</t>
    </rPh>
    <rPh sb="490" eb="491">
      <t>ヒク</t>
    </rPh>
    <rPh sb="500" eb="503">
      <t>スイセンカ</t>
    </rPh>
    <rPh sb="503" eb="504">
      <t>リツ</t>
    </rPh>
    <rPh sb="505" eb="507">
      <t>ルイジ</t>
    </rPh>
    <rPh sb="507" eb="509">
      <t>ダンタイ</t>
    </rPh>
    <rPh sb="510" eb="511">
      <t>クラ</t>
    </rPh>
    <rPh sb="512" eb="513">
      <t>タカ</t>
    </rPh>
    <rPh sb="514" eb="516">
      <t>スウチ</t>
    </rPh>
    <rPh sb="524" eb="526">
      <t>コンゴ</t>
    </rPh>
    <rPh sb="531" eb="533">
      <t>メザ</t>
    </rPh>
    <rPh sb="534" eb="537">
      <t>スイセンカ</t>
    </rPh>
    <rPh sb="537" eb="538">
      <t>リツ</t>
    </rPh>
    <rPh sb="538" eb="540">
      <t>コウジョウ</t>
    </rPh>
    <rPh sb="541" eb="543">
      <t>トリクミ</t>
    </rPh>
    <rPh sb="544" eb="546">
      <t>ヒツヨウ</t>
    </rPh>
    <rPh sb="550" eb="55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</si>
</sst>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6" fillId="0" borderId="2" xfId="1"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28C-4FD6-B844-8E4260357E57}"/>
            </c:ext>
          </c:extLst>
        </c:ser>
        <c:dLbls>
          <c:showLegendKey val="0"/>
          <c:showVal val="0"/>
          <c:showCatName val="0"/>
          <c:showSerName val="0"/>
          <c:showPercent val="0"/>
          <c:showBubbleSize val="0"/>
        </c:dLbls>
        <c:gapWidth val="150"/>
        <c:axId val="53990528"/>
        <c:axId val="539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028C-4FD6-B844-8E4260357E57}"/>
            </c:ext>
          </c:extLst>
        </c:ser>
        <c:dLbls>
          <c:showLegendKey val="0"/>
          <c:showVal val="0"/>
          <c:showCatName val="0"/>
          <c:showSerName val="0"/>
          <c:showPercent val="0"/>
          <c:showBubbleSize val="0"/>
        </c:dLbls>
        <c:marker val="1"/>
        <c:smooth val="0"/>
        <c:axId val="53990528"/>
        <c:axId val="53992448"/>
      </c:lineChart>
      <c:dateAx>
        <c:axId val="53990528"/>
        <c:scaling>
          <c:orientation val="minMax"/>
        </c:scaling>
        <c:delete val="1"/>
        <c:axPos val="b"/>
        <c:numFmt formatCode="ge" sourceLinked="1"/>
        <c:majorTickMark val="none"/>
        <c:minorTickMark val="none"/>
        <c:tickLblPos val="none"/>
        <c:crossAx val="53992448"/>
        <c:crosses val="autoZero"/>
        <c:auto val="1"/>
        <c:lblOffset val="100"/>
        <c:baseTimeUnit val="years"/>
      </c:dateAx>
      <c:valAx>
        <c:axId val="539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80-42F3-B838-18D1311C69AA}"/>
            </c:ext>
          </c:extLst>
        </c:ser>
        <c:dLbls>
          <c:showLegendKey val="0"/>
          <c:showVal val="0"/>
          <c:showCatName val="0"/>
          <c:showSerName val="0"/>
          <c:showPercent val="0"/>
          <c:showBubbleSize val="0"/>
        </c:dLbls>
        <c:gapWidth val="150"/>
        <c:axId val="71885952"/>
        <c:axId val="718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53.51</c:v>
                </c:pt>
              </c:numCache>
            </c:numRef>
          </c:val>
          <c:smooth val="0"/>
          <c:extLst>
            <c:ext xmlns:c16="http://schemas.microsoft.com/office/drawing/2014/chart" uri="{C3380CC4-5D6E-409C-BE32-E72D297353CC}">
              <c16:uniqueId val="{00000001-5480-42F3-B838-18D1311C69AA}"/>
            </c:ext>
          </c:extLst>
        </c:ser>
        <c:dLbls>
          <c:showLegendKey val="0"/>
          <c:showVal val="0"/>
          <c:showCatName val="0"/>
          <c:showSerName val="0"/>
          <c:showPercent val="0"/>
          <c:showBubbleSize val="0"/>
        </c:dLbls>
        <c:marker val="1"/>
        <c:smooth val="0"/>
        <c:axId val="71885952"/>
        <c:axId val="71887872"/>
      </c:lineChart>
      <c:dateAx>
        <c:axId val="71885952"/>
        <c:scaling>
          <c:orientation val="minMax"/>
        </c:scaling>
        <c:delete val="1"/>
        <c:axPos val="b"/>
        <c:numFmt formatCode="ge" sourceLinked="1"/>
        <c:majorTickMark val="none"/>
        <c:minorTickMark val="none"/>
        <c:tickLblPos val="none"/>
        <c:crossAx val="71887872"/>
        <c:crosses val="autoZero"/>
        <c:auto val="1"/>
        <c:lblOffset val="100"/>
        <c:baseTimeUnit val="years"/>
      </c:dateAx>
      <c:valAx>
        <c:axId val="718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89.41</c:v>
                </c:pt>
              </c:numCache>
            </c:numRef>
          </c:val>
          <c:extLst>
            <c:ext xmlns:c16="http://schemas.microsoft.com/office/drawing/2014/chart" uri="{C3380CC4-5D6E-409C-BE32-E72D297353CC}">
              <c16:uniqueId val="{00000000-FB2E-4B9E-8748-B39B724EA673}"/>
            </c:ext>
          </c:extLst>
        </c:ser>
        <c:dLbls>
          <c:showLegendKey val="0"/>
          <c:showVal val="0"/>
          <c:showCatName val="0"/>
          <c:showSerName val="0"/>
          <c:showPercent val="0"/>
          <c:showBubbleSize val="0"/>
        </c:dLbls>
        <c:gapWidth val="150"/>
        <c:axId val="71939200"/>
        <c:axId val="719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83.91</c:v>
                </c:pt>
              </c:numCache>
            </c:numRef>
          </c:val>
          <c:smooth val="0"/>
          <c:extLst>
            <c:ext xmlns:c16="http://schemas.microsoft.com/office/drawing/2014/chart" uri="{C3380CC4-5D6E-409C-BE32-E72D297353CC}">
              <c16:uniqueId val="{00000001-FB2E-4B9E-8748-B39B724EA673}"/>
            </c:ext>
          </c:extLst>
        </c:ser>
        <c:dLbls>
          <c:showLegendKey val="0"/>
          <c:showVal val="0"/>
          <c:showCatName val="0"/>
          <c:showSerName val="0"/>
          <c:showPercent val="0"/>
          <c:showBubbleSize val="0"/>
        </c:dLbls>
        <c:marker val="1"/>
        <c:smooth val="0"/>
        <c:axId val="71939200"/>
        <c:axId val="71941120"/>
      </c:lineChart>
      <c:dateAx>
        <c:axId val="71939200"/>
        <c:scaling>
          <c:orientation val="minMax"/>
        </c:scaling>
        <c:delete val="1"/>
        <c:axPos val="b"/>
        <c:numFmt formatCode="ge" sourceLinked="1"/>
        <c:majorTickMark val="none"/>
        <c:minorTickMark val="none"/>
        <c:tickLblPos val="none"/>
        <c:crossAx val="71941120"/>
        <c:crosses val="autoZero"/>
        <c:auto val="1"/>
        <c:lblOffset val="100"/>
        <c:baseTimeUnit val="years"/>
      </c:dateAx>
      <c:valAx>
        <c:axId val="719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95.96</c:v>
                </c:pt>
              </c:numCache>
            </c:numRef>
          </c:val>
          <c:extLst>
            <c:ext xmlns:c16="http://schemas.microsoft.com/office/drawing/2014/chart" uri="{C3380CC4-5D6E-409C-BE32-E72D297353CC}">
              <c16:uniqueId val="{00000000-0C6F-4005-ABBE-57F7E3E3D2C2}"/>
            </c:ext>
          </c:extLst>
        </c:ser>
        <c:dLbls>
          <c:showLegendKey val="0"/>
          <c:showVal val="0"/>
          <c:showCatName val="0"/>
          <c:showSerName val="0"/>
          <c:showPercent val="0"/>
          <c:showBubbleSize val="0"/>
        </c:dLbls>
        <c:gapWidth val="150"/>
        <c:axId val="68777472"/>
        <c:axId val="687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106.85</c:v>
                </c:pt>
              </c:numCache>
            </c:numRef>
          </c:val>
          <c:smooth val="0"/>
          <c:extLst>
            <c:ext xmlns:c16="http://schemas.microsoft.com/office/drawing/2014/chart" uri="{C3380CC4-5D6E-409C-BE32-E72D297353CC}">
              <c16:uniqueId val="{00000001-0C6F-4005-ABBE-57F7E3E3D2C2}"/>
            </c:ext>
          </c:extLst>
        </c:ser>
        <c:dLbls>
          <c:showLegendKey val="0"/>
          <c:showVal val="0"/>
          <c:showCatName val="0"/>
          <c:showSerName val="0"/>
          <c:showPercent val="0"/>
          <c:showBubbleSize val="0"/>
        </c:dLbls>
        <c:marker val="1"/>
        <c:smooth val="0"/>
        <c:axId val="68777472"/>
        <c:axId val="68779392"/>
      </c:lineChart>
      <c:dateAx>
        <c:axId val="68777472"/>
        <c:scaling>
          <c:orientation val="minMax"/>
        </c:scaling>
        <c:delete val="1"/>
        <c:axPos val="b"/>
        <c:numFmt formatCode="ge" sourceLinked="1"/>
        <c:majorTickMark val="none"/>
        <c:minorTickMark val="none"/>
        <c:tickLblPos val="none"/>
        <c:crossAx val="68779392"/>
        <c:crosses val="autoZero"/>
        <c:auto val="1"/>
        <c:lblOffset val="100"/>
        <c:baseTimeUnit val="years"/>
      </c:dateAx>
      <c:valAx>
        <c:axId val="687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2.96</c:v>
                </c:pt>
              </c:numCache>
            </c:numRef>
          </c:val>
          <c:extLst>
            <c:ext xmlns:c16="http://schemas.microsoft.com/office/drawing/2014/chart" uri="{C3380CC4-5D6E-409C-BE32-E72D297353CC}">
              <c16:uniqueId val="{00000000-AA18-434B-9EE7-42DAEE02E3DD}"/>
            </c:ext>
          </c:extLst>
        </c:ser>
        <c:dLbls>
          <c:showLegendKey val="0"/>
          <c:showVal val="0"/>
          <c:showCatName val="0"/>
          <c:showSerName val="0"/>
          <c:showPercent val="0"/>
          <c:showBubbleSize val="0"/>
        </c:dLbls>
        <c:gapWidth val="150"/>
        <c:axId val="68798336"/>
        <c:axId val="688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21.09</c:v>
                </c:pt>
              </c:numCache>
            </c:numRef>
          </c:val>
          <c:smooth val="0"/>
          <c:extLst>
            <c:ext xmlns:c16="http://schemas.microsoft.com/office/drawing/2014/chart" uri="{C3380CC4-5D6E-409C-BE32-E72D297353CC}">
              <c16:uniqueId val="{00000001-AA18-434B-9EE7-42DAEE02E3DD}"/>
            </c:ext>
          </c:extLst>
        </c:ser>
        <c:dLbls>
          <c:showLegendKey val="0"/>
          <c:showVal val="0"/>
          <c:showCatName val="0"/>
          <c:showSerName val="0"/>
          <c:showPercent val="0"/>
          <c:showBubbleSize val="0"/>
        </c:dLbls>
        <c:marker val="1"/>
        <c:smooth val="0"/>
        <c:axId val="68798336"/>
        <c:axId val="68804608"/>
      </c:lineChart>
      <c:dateAx>
        <c:axId val="68798336"/>
        <c:scaling>
          <c:orientation val="minMax"/>
        </c:scaling>
        <c:delete val="1"/>
        <c:axPos val="b"/>
        <c:numFmt formatCode="ge" sourceLinked="1"/>
        <c:majorTickMark val="none"/>
        <c:minorTickMark val="none"/>
        <c:tickLblPos val="none"/>
        <c:crossAx val="68804608"/>
        <c:crosses val="autoZero"/>
        <c:auto val="1"/>
        <c:lblOffset val="100"/>
        <c:baseTimeUnit val="years"/>
      </c:dateAx>
      <c:valAx>
        <c:axId val="688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216-46D3-89A4-81EF2D50266F}"/>
            </c:ext>
          </c:extLst>
        </c:ser>
        <c:dLbls>
          <c:showLegendKey val="0"/>
          <c:showVal val="0"/>
          <c:showCatName val="0"/>
          <c:showSerName val="0"/>
          <c:showPercent val="0"/>
          <c:showBubbleSize val="0"/>
        </c:dLbls>
        <c:gapWidth val="150"/>
        <c:axId val="71608576"/>
        <c:axId val="716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216-46D3-89A4-81EF2D50266F}"/>
            </c:ext>
          </c:extLst>
        </c:ser>
        <c:dLbls>
          <c:showLegendKey val="0"/>
          <c:showVal val="0"/>
          <c:showCatName val="0"/>
          <c:showSerName val="0"/>
          <c:showPercent val="0"/>
          <c:showBubbleSize val="0"/>
        </c:dLbls>
        <c:marker val="1"/>
        <c:smooth val="0"/>
        <c:axId val="71608576"/>
        <c:axId val="71614848"/>
      </c:lineChart>
      <c:dateAx>
        <c:axId val="71608576"/>
        <c:scaling>
          <c:orientation val="minMax"/>
        </c:scaling>
        <c:delete val="1"/>
        <c:axPos val="b"/>
        <c:numFmt formatCode="ge" sourceLinked="1"/>
        <c:majorTickMark val="none"/>
        <c:minorTickMark val="none"/>
        <c:tickLblPos val="none"/>
        <c:crossAx val="71614848"/>
        <c:crosses val="autoZero"/>
        <c:auto val="1"/>
        <c:lblOffset val="100"/>
        <c:baseTimeUnit val="years"/>
      </c:dateAx>
      <c:valAx>
        <c:axId val="716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11.37</c:v>
                </c:pt>
              </c:numCache>
            </c:numRef>
          </c:val>
          <c:extLst>
            <c:ext xmlns:c16="http://schemas.microsoft.com/office/drawing/2014/chart" uri="{C3380CC4-5D6E-409C-BE32-E72D297353CC}">
              <c16:uniqueId val="{00000000-7D0A-4076-B5BA-84E8D985BCF8}"/>
            </c:ext>
          </c:extLst>
        </c:ser>
        <c:dLbls>
          <c:showLegendKey val="0"/>
          <c:showVal val="0"/>
          <c:showCatName val="0"/>
          <c:showSerName val="0"/>
          <c:showPercent val="0"/>
          <c:showBubbleSize val="0"/>
        </c:dLbls>
        <c:gapWidth val="150"/>
        <c:axId val="71625728"/>
        <c:axId val="716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92.92</c:v>
                </c:pt>
              </c:numCache>
            </c:numRef>
          </c:val>
          <c:smooth val="0"/>
          <c:extLst>
            <c:ext xmlns:c16="http://schemas.microsoft.com/office/drawing/2014/chart" uri="{C3380CC4-5D6E-409C-BE32-E72D297353CC}">
              <c16:uniqueId val="{00000001-7D0A-4076-B5BA-84E8D985BCF8}"/>
            </c:ext>
          </c:extLst>
        </c:ser>
        <c:dLbls>
          <c:showLegendKey val="0"/>
          <c:showVal val="0"/>
          <c:showCatName val="0"/>
          <c:showSerName val="0"/>
          <c:showPercent val="0"/>
          <c:showBubbleSize val="0"/>
        </c:dLbls>
        <c:marker val="1"/>
        <c:smooth val="0"/>
        <c:axId val="71625728"/>
        <c:axId val="71660672"/>
      </c:lineChart>
      <c:dateAx>
        <c:axId val="71625728"/>
        <c:scaling>
          <c:orientation val="minMax"/>
        </c:scaling>
        <c:delete val="1"/>
        <c:axPos val="b"/>
        <c:numFmt formatCode="ge" sourceLinked="1"/>
        <c:majorTickMark val="none"/>
        <c:minorTickMark val="none"/>
        <c:tickLblPos val="none"/>
        <c:crossAx val="71660672"/>
        <c:crosses val="autoZero"/>
        <c:auto val="1"/>
        <c:lblOffset val="100"/>
        <c:baseTimeUnit val="years"/>
      </c:dateAx>
      <c:valAx>
        <c:axId val="716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31.5</c:v>
                </c:pt>
              </c:numCache>
            </c:numRef>
          </c:val>
          <c:extLst>
            <c:ext xmlns:c16="http://schemas.microsoft.com/office/drawing/2014/chart" uri="{C3380CC4-5D6E-409C-BE32-E72D297353CC}">
              <c16:uniqueId val="{00000000-8AA8-4DBC-B22C-61049DDBA193}"/>
            </c:ext>
          </c:extLst>
        </c:ser>
        <c:dLbls>
          <c:showLegendKey val="0"/>
          <c:showVal val="0"/>
          <c:showCatName val="0"/>
          <c:showSerName val="0"/>
          <c:showPercent val="0"/>
          <c:showBubbleSize val="0"/>
        </c:dLbls>
        <c:gapWidth val="150"/>
        <c:axId val="71692288"/>
        <c:axId val="716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50.66</c:v>
                </c:pt>
              </c:numCache>
            </c:numRef>
          </c:val>
          <c:smooth val="0"/>
          <c:extLst>
            <c:ext xmlns:c16="http://schemas.microsoft.com/office/drawing/2014/chart" uri="{C3380CC4-5D6E-409C-BE32-E72D297353CC}">
              <c16:uniqueId val="{00000001-8AA8-4DBC-B22C-61049DDBA193}"/>
            </c:ext>
          </c:extLst>
        </c:ser>
        <c:dLbls>
          <c:showLegendKey val="0"/>
          <c:showVal val="0"/>
          <c:showCatName val="0"/>
          <c:showSerName val="0"/>
          <c:showPercent val="0"/>
          <c:showBubbleSize val="0"/>
        </c:dLbls>
        <c:marker val="1"/>
        <c:smooth val="0"/>
        <c:axId val="71692288"/>
        <c:axId val="71694208"/>
      </c:lineChart>
      <c:dateAx>
        <c:axId val="71692288"/>
        <c:scaling>
          <c:orientation val="minMax"/>
        </c:scaling>
        <c:delete val="1"/>
        <c:axPos val="b"/>
        <c:numFmt formatCode="ge" sourceLinked="1"/>
        <c:majorTickMark val="none"/>
        <c:minorTickMark val="none"/>
        <c:tickLblPos val="none"/>
        <c:crossAx val="71694208"/>
        <c:crosses val="autoZero"/>
        <c:auto val="1"/>
        <c:lblOffset val="100"/>
        <c:baseTimeUnit val="years"/>
      </c:dateAx>
      <c:valAx>
        <c:axId val="716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2159.6</c:v>
                </c:pt>
              </c:numCache>
            </c:numRef>
          </c:val>
          <c:extLst>
            <c:ext xmlns:c16="http://schemas.microsoft.com/office/drawing/2014/chart" uri="{C3380CC4-5D6E-409C-BE32-E72D297353CC}">
              <c16:uniqueId val="{00000000-9B87-428E-9381-B48F3AF858A6}"/>
            </c:ext>
          </c:extLst>
        </c:ser>
        <c:dLbls>
          <c:showLegendKey val="0"/>
          <c:showVal val="0"/>
          <c:showCatName val="0"/>
          <c:showSerName val="0"/>
          <c:showPercent val="0"/>
          <c:showBubbleSize val="0"/>
        </c:dLbls>
        <c:gapWidth val="150"/>
        <c:axId val="71717248"/>
        <c:axId val="717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1111.31</c:v>
                </c:pt>
              </c:numCache>
            </c:numRef>
          </c:val>
          <c:smooth val="0"/>
          <c:extLst>
            <c:ext xmlns:c16="http://schemas.microsoft.com/office/drawing/2014/chart" uri="{C3380CC4-5D6E-409C-BE32-E72D297353CC}">
              <c16:uniqueId val="{00000001-9B87-428E-9381-B48F3AF858A6}"/>
            </c:ext>
          </c:extLst>
        </c:ser>
        <c:dLbls>
          <c:showLegendKey val="0"/>
          <c:showVal val="0"/>
          <c:showCatName val="0"/>
          <c:showSerName val="0"/>
          <c:showPercent val="0"/>
          <c:showBubbleSize val="0"/>
        </c:dLbls>
        <c:marker val="1"/>
        <c:smooth val="0"/>
        <c:axId val="71717248"/>
        <c:axId val="71719168"/>
      </c:lineChart>
      <c:dateAx>
        <c:axId val="71717248"/>
        <c:scaling>
          <c:orientation val="minMax"/>
        </c:scaling>
        <c:delete val="1"/>
        <c:axPos val="b"/>
        <c:numFmt formatCode="ge" sourceLinked="1"/>
        <c:majorTickMark val="none"/>
        <c:minorTickMark val="none"/>
        <c:tickLblPos val="none"/>
        <c:crossAx val="71719168"/>
        <c:crosses val="autoZero"/>
        <c:auto val="1"/>
        <c:lblOffset val="100"/>
        <c:baseTimeUnit val="years"/>
      </c:dateAx>
      <c:valAx>
        <c:axId val="717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90.81</c:v>
                </c:pt>
              </c:numCache>
            </c:numRef>
          </c:val>
          <c:extLst>
            <c:ext xmlns:c16="http://schemas.microsoft.com/office/drawing/2014/chart" uri="{C3380CC4-5D6E-409C-BE32-E72D297353CC}">
              <c16:uniqueId val="{00000000-5E66-48E2-88A8-ED63DFCF735D}"/>
            </c:ext>
          </c:extLst>
        </c:ser>
        <c:dLbls>
          <c:showLegendKey val="0"/>
          <c:showVal val="0"/>
          <c:showCatName val="0"/>
          <c:showSerName val="0"/>
          <c:showPercent val="0"/>
          <c:showBubbleSize val="0"/>
        </c:dLbls>
        <c:gapWidth val="150"/>
        <c:axId val="71754496"/>
        <c:axId val="717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75.540000000000006</c:v>
                </c:pt>
              </c:numCache>
            </c:numRef>
          </c:val>
          <c:smooth val="0"/>
          <c:extLst>
            <c:ext xmlns:c16="http://schemas.microsoft.com/office/drawing/2014/chart" uri="{C3380CC4-5D6E-409C-BE32-E72D297353CC}">
              <c16:uniqueId val="{00000001-5E66-48E2-88A8-ED63DFCF735D}"/>
            </c:ext>
          </c:extLst>
        </c:ser>
        <c:dLbls>
          <c:showLegendKey val="0"/>
          <c:showVal val="0"/>
          <c:showCatName val="0"/>
          <c:showSerName val="0"/>
          <c:showPercent val="0"/>
          <c:showBubbleSize val="0"/>
        </c:dLbls>
        <c:marker val="1"/>
        <c:smooth val="0"/>
        <c:axId val="71754496"/>
        <c:axId val="71756416"/>
      </c:lineChart>
      <c:dateAx>
        <c:axId val="71754496"/>
        <c:scaling>
          <c:orientation val="minMax"/>
        </c:scaling>
        <c:delete val="1"/>
        <c:axPos val="b"/>
        <c:numFmt formatCode="ge" sourceLinked="1"/>
        <c:majorTickMark val="none"/>
        <c:minorTickMark val="none"/>
        <c:tickLblPos val="none"/>
        <c:crossAx val="71756416"/>
        <c:crosses val="autoZero"/>
        <c:auto val="1"/>
        <c:lblOffset val="100"/>
        <c:baseTimeUnit val="years"/>
      </c:dateAx>
      <c:valAx>
        <c:axId val="717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158.62</c:v>
                </c:pt>
              </c:numCache>
            </c:numRef>
          </c:val>
          <c:extLst>
            <c:ext xmlns:c16="http://schemas.microsoft.com/office/drawing/2014/chart" uri="{C3380CC4-5D6E-409C-BE32-E72D297353CC}">
              <c16:uniqueId val="{00000000-2384-40B1-90A4-F57F3F9F59D0}"/>
            </c:ext>
          </c:extLst>
        </c:ser>
        <c:dLbls>
          <c:showLegendKey val="0"/>
          <c:showVal val="0"/>
          <c:showCatName val="0"/>
          <c:showSerName val="0"/>
          <c:showPercent val="0"/>
          <c:showBubbleSize val="0"/>
        </c:dLbls>
        <c:gapWidth val="150"/>
        <c:axId val="71852800"/>
        <c:axId val="718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207.96</c:v>
                </c:pt>
              </c:numCache>
            </c:numRef>
          </c:val>
          <c:smooth val="0"/>
          <c:extLst>
            <c:ext xmlns:c16="http://schemas.microsoft.com/office/drawing/2014/chart" uri="{C3380CC4-5D6E-409C-BE32-E72D297353CC}">
              <c16:uniqueId val="{00000001-2384-40B1-90A4-F57F3F9F59D0}"/>
            </c:ext>
          </c:extLst>
        </c:ser>
        <c:dLbls>
          <c:showLegendKey val="0"/>
          <c:showVal val="0"/>
          <c:showCatName val="0"/>
          <c:showSerName val="0"/>
          <c:showPercent val="0"/>
          <c:showBubbleSize val="0"/>
        </c:dLbls>
        <c:marker val="1"/>
        <c:smooth val="0"/>
        <c:axId val="71852800"/>
        <c:axId val="71854720"/>
      </c:lineChart>
      <c:dateAx>
        <c:axId val="71852800"/>
        <c:scaling>
          <c:orientation val="minMax"/>
        </c:scaling>
        <c:delete val="1"/>
        <c:axPos val="b"/>
        <c:numFmt formatCode="ge" sourceLinked="1"/>
        <c:majorTickMark val="none"/>
        <c:minorTickMark val="none"/>
        <c:tickLblPos val="none"/>
        <c:crossAx val="71854720"/>
        <c:crosses val="autoZero"/>
        <c:auto val="1"/>
        <c:lblOffset val="100"/>
        <c:baseTimeUnit val="years"/>
      </c:dateAx>
      <c:valAx>
        <c:axId val="718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愛知県　新城市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Cc2</v>
      </c>
      <c r="X8" s="73"/>
      <c r="Y8" s="73"/>
      <c r="Z8" s="73"/>
      <c r="AA8" s="73"/>
      <c r="AB8" s="73"/>
      <c r="AC8" s="73"/>
      <c r="AD8" s="74" t="s">
        <v>121</v>
      </c>
      <c r="AE8" s="74"/>
      <c r="AF8" s="74"/>
      <c r="AG8" s="74"/>
      <c r="AH8" s="74"/>
      <c r="AI8" s="74"/>
      <c r="AJ8" s="74"/>
      <c r="AK8" s="4"/>
      <c r="AL8" s="68">
        <f>データ!S6</f>
        <v>47954</v>
      </c>
      <c r="AM8" s="68"/>
      <c r="AN8" s="68"/>
      <c r="AO8" s="68"/>
      <c r="AP8" s="68"/>
      <c r="AQ8" s="68"/>
      <c r="AR8" s="68"/>
      <c r="AS8" s="68"/>
      <c r="AT8" s="67">
        <f>データ!T6</f>
        <v>499.23</v>
      </c>
      <c r="AU8" s="67"/>
      <c r="AV8" s="67"/>
      <c r="AW8" s="67"/>
      <c r="AX8" s="67"/>
      <c r="AY8" s="67"/>
      <c r="AZ8" s="67"/>
      <c r="BA8" s="67"/>
      <c r="BB8" s="67">
        <f>データ!U6</f>
        <v>96.06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49.49</v>
      </c>
      <c r="J10" s="67"/>
      <c r="K10" s="67"/>
      <c r="L10" s="67"/>
      <c r="M10" s="67"/>
      <c r="N10" s="67"/>
      <c r="O10" s="67"/>
      <c r="P10" s="67">
        <f>データ!P6</f>
        <v>33.82</v>
      </c>
      <c r="Q10" s="67"/>
      <c r="R10" s="67"/>
      <c r="S10" s="67"/>
      <c r="T10" s="67"/>
      <c r="U10" s="67"/>
      <c r="V10" s="67"/>
      <c r="W10" s="67">
        <f>データ!Q6</f>
        <v>102.98</v>
      </c>
      <c r="X10" s="67"/>
      <c r="Y10" s="67"/>
      <c r="Z10" s="67"/>
      <c r="AA10" s="67"/>
      <c r="AB10" s="67"/>
      <c r="AC10" s="67"/>
      <c r="AD10" s="68">
        <f>データ!R6</f>
        <v>2592</v>
      </c>
      <c r="AE10" s="68"/>
      <c r="AF10" s="68"/>
      <c r="AG10" s="68"/>
      <c r="AH10" s="68"/>
      <c r="AI10" s="68"/>
      <c r="AJ10" s="68"/>
      <c r="AK10" s="2"/>
      <c r="AL10" s="68">
        <f>データ!V6</f>
        <v>16156</v>
      </c>
      <c r="AM10" s="68"/>
      <c r="AN10" s="68"/>
      <c r="AO10" s="68"/>
      <c r="AP10" s="68"/>
      <c r="AQ10" s="68"/>
      <c r="AR10" s="68"/>
      <c r="AS10" s="68"/>
      <c r="AT10" s="67">
        <f>データ!W6</f>
        <v>4.2300000000000004</v>
      </c>
      <c r="AU10" s="67"/>
      <c r="AV10" s="67"/>
      <c r="AW10" s="67"/>
      <c r="AX10" s="67"/>
      <c r="AY10" s="67"/>
      <c r="AZ10" s="67"/>
      <c r="BA10" s="67"/>
      <c r="BB10" s="67">
        <f>データ!X6</f>
        <v>3819.39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232211</v>
      </c>
      <c r="D6" s="34">
        <f t="shared" si="3"/>
        <v>46</v>
      </c>
      <c r="E6" s="34">
        <f t="shared" si="3"/>
        <v>17</v>
      </c>
      <c r="F6" s="34">
        <f t="shared" si="3"/>
        <v>1</v>
      </c>
      <c r="G6" s="34">
        <f t="shared" si="3"/>
        <v>0</v>
      </c>
      <c r="H6" s="34" t="str">
        <f t="shared" si="3"/>
        <v>愛知県　新城市</v>
      </c>
      <c r="I6" s="34" t="str">
        <f t="shared" si="3"/>
        <v>法適用</v>
      </c>
      <c r="J6" s="34" t="str">
        <f t="shared" si="3"/>
        <v>下水道事業</v>
      </c>
      <c r="K6" s="34" t="str">
        <f t="shared" si="3"/>
        <v>公共下水道</v>
      </c>
      <c r="L6" s="34" t="str">
        <f t="shared" si="3"/>
        <v>Cc2</v>
      </c>
      <c r="M6" s="34">
        <f t="shared" si="3"/>
        <v>0</v>
      </c>
      <c r="N6" s="35" t="str">
        <f t="shared" si="3"/>
        <v>-</v>
      </c>
      <c r="O6" s="35">
        <f t="shared" si="3"/>
        <v>49.49</v>
      </c>
      <c r="P6" s="35">
        <f t="shared" si="3"/>
        <v>33.82</v>
      </c>
      <c r="Q6" s="35">
        <f t="shared" si="3"/>
        <v>102.98</v>
      </c>
      <c r="R6" s="35">
        <f t="shared" si="3"/>
        <v>2592</v>
      </c>
      <c r="S6" s="35">
        <f t="shared" si="3"/>
        <v>47954</v>
      </c>
      <c r="T6" s="35">
        <f t="shared" si="3"/>
        <v>499.23</v>
      </c>
      <c r="U6" s="35">
        <f t="shared" si="3"/>
        <v>96.06</v>
      </c>
      <c r="V6" s="35">
        <f t="shared" si="3"/>
        <v>16156</v>
      </c>
      <c r="W6" s="35">
        <f t="shared" si="3"/>
        <v>4.2300000000000004</v>
      </c>
      <c r="X6" s="35">
        <f t="shared" si="3"/>
        <v>3819.39</v>
      </c>
      <c r="Y6" s="36" t="str">
        <f>IF(Y7="",NA(),Y7)</f>
        <v>-</v>
      </c>
      <c r="Z6" s="36" t="str">
        <f t="shared" ref="Z6:AH6" si="4">IF(Z7="",NA(),Z7)</f>
        <v>-</v>
      </c>
      <c r="AA6" s="36" t="str">
        <f t="shared" si="4"/>
        <v>-</v>
      </c>
      <c r="AB6" s="36" t="str">
        <f t="shared" si="4"/>
        <v>-</v>
      </c>
      <c r="AC6" s="36">
        <f t="shared" si="4"/>
        <v>95.96</v>
      </c>
      <c r="AD6" s="36" t="str">
        <f t="shared" si="4"/>
        <v>-</v>
      </c>
      <c r="AE6" s="36" t="str">
        <f t="shared" si="4"/>
        <v>-</v>
      </c>
      <c r="AF6" s="36" t="str">
        <f t="shared" si="4"/>
        <v>-</v>
      </c>
      <c r="AG6" s="36" t="str">
        <f t="shared" si="4"/>
        <v>-</v>
      </c>
      <c r="AH6" s="36">
        <f t="shared" si="4"/>
        <v>106.85</v>
      </c>
      <c r="AI6" s="35" t="str">
        <f>IF(AI7="","",IF(AI7="-","【-】","【"&amp;SUBSTITUTE(TEXT(AI7,"#,##0.00"),"-","△")&amp;"】"))</f>
        <v>【108.57】</v>
      </c>
      <c r="AJ6" s="36" t="str">
        <f>IF(AJ7="",NA(),AJ7)</f>
        <v>-</v>
      </c>
      <c r="AK6" s="36" t="str">
        <f t="shared" ref="AK6:AS6" si="5">IF(AK7="",NA(),AK7)</f>
        <v>-</v>
      </c>
      <c r="AL6" s="36" t="str">
        <f t="shared" si="5"/>
        <v>-</v>
      </c>
      <c r="AM6" s="36" t="str">
        <f t="shared" si="5"/>
        <v>-</v>
      </c>
      <c r="AN6" s="36">
        <f t="shared" si="5"/>
        <v>11.37</v>
      </c>
      <c r="AO6" s="36" t="str">
        <f t="shared" si="5"/>
        <v>-</v>
      </c>
      <c r="AP6" s="36" t="str">
        <f t="shared" si="5"/>
        <v>-</v>
      </c>
      <c r="AQ6" s="36" t="str">
        <f t="shared" si="5"/>
        <v>-</v>
      </c>
      <c r="AR6" s="36" t="str">
        <f t="shared" si="5"/>
        <v>-</v>
      </c>
      <c r="AS6" s="36">
        <f t="shared" si="5"/>
        <v>92.92</v>
      </c>
      <c r="AT6" s="35" t="str">
        <f>IF(AT7="","",IF(AT7="-","【-】","【"&amp;SUBSTITUTE(TEXT(AT7,"#,##0.00"),"-","△")&amp;"】"))</f>
        <v>【4.38】</v>
      </c>
      <c r="AU6" s="36" t="str">
        <f>IF(AU7="",NA(),AU7)</f>
        <v>-</v>
      </c>
      <c r="AV6" s="36" t="str">
        <f t="shared" ref="AV6:BD6" si="6">IF(AV7="",NA(),AV7)</f>
        <v>-</v>
      </c>
      <c r="AW6" s="36" t="str">
        <f t="shared" si="6"/>
        <v>-</v>
      </c>
      <c r="AX6" s="36" t="str">
        <f t="shared" si="6"/>
        <v>-</v>
      </c>
      <c r="AY6" s="36">
        <f t="shared" si="6"/>
        <v>31.5</v>
      </c>
      <c r="AZ6" s="36" t="str">
        <f t="shared" si="6"/>
        <v>-</v>
      </c>
      <c r="BA6" s="36" t="str">
        <f t="shared" si="6"/>
        <v>-</v>
      </c>
      <c r="BB6" s="36" t="str">
        <f t="shared" si="6"/>
        <v>-</v>
      </c>
      <c r="BC6" s="36" t="str">
        <f t="shared" si="6"/>
        <v>-</v>
      </c>
      <c r="BD6" s="36">
        <f t="shared" si="6"/>
        <v>50.66</v>
      </c>
      <c r="BE6" s="35" t="str">
        <f>IF(BE7="","",IF(BE7="-","【-】","【"&amp;SUBSTITUTE(TEXT(BE7,"#,##0.00"),"-","△")&amp;"】"))</f>
        <v>【59.95】</v>
      </c>
      <c r="BF6" s="36" t="str">
        <f>IF(BF7="",NA(),BF7)</f>
        <v>-</v>
      </c>
      <c r="BG6" s="36" t="str">
        <f t="shared" ref="BG6:BO6" si="7">IF(BG7="",NA(),BG7)</f>
        <v>-</v>
      </c>
      <c r="BH6" s="36" t="str">
        <f t="shared" si="7"/>
        <v>-</v>
      </c>
      <c r="BI6" s="36" t="str">
        <f t="shared" si="7"/>
        <v>-</v>
      </c>
      <c r="BJ6" s="36">
        <f t="shared" si="7"/>
        <v>2159.6</v>
      </c>
      <c r="BK6" s="36" t="str">
        <f t="shared" si="7"/>
        <v>-</v>
      </c>
      <c r="BL6" s="36" t="str">
        <f t="shared" si="7"/>
        <v>-</v>
      </c>
      <c r="BM6" s="36" t="str">
        <f t="shared" si="7"/>
        <v>-</v>
      </c>
      <c r="BN6" s="36" t="str">
        <f t="shared" si="7"/>
        <v>-</v>
      </c>
      <c r="BO6" s="36">
        <f t="shared" si="7"/>
        <v>1111.31</v>
      </c>
      <c r="BP6" s="35" t="str">
        <f>IF(BP7="","",IF(BP7="-","【-】","【"&amp;SUBSTITUTE(TEXT(BP7,"#,##0.00"),"-","△")&amp;"】"))</f>
        <v>【728.30】</v>
      </c>
      <c r="BQ6" s="36" t="str">
        <f>IF(BQ7="",NA(),BQ7)</f>
        <v>-</v>
      </c>
      <c r="BR6" s="36" t="str">
        <f t="shared" ref="BR6:BZ6" si="8">IF(BR7="",NA(),BR7)</f>
        <v>-</v>
      </c>
      <c r="BS6" s="36" t="str">
        <f t="shared" si="8"/>
        <v>-</v>
      </c>
      <c r="BT6" s="36" t="str">
        <f t="shared" si="8"/>
        <v>-</v>
      </c>
      <c r="BU6" s="36">
        <f t="shared" si="8"/>
        <v>90.81</v>
      </c>
      <c r="BV6" s="36" t="str">
        <f t="shared" si="8"/>
        <v>-</v>
      </c>
      <c r="BW6" s="36" t="str">
        <f t="shared" si="8"/>
        <v>-</v>
      </c>
      <c r="BX6" s="36" t="str">
        <f t="shared" si="8"/>
        <v>-</v>
      </c>
      <c r="BY6" s="36" t="str">
        <f t="shared" si="8"/>
        <v>-</v>
      </c>
      <c r="BZ6" s="36">
        <f t="shared" si="8"/>
        <v>75.540000000000006</v>
      </c>
      <c r="CA6" s="35" t="str">
        <f>IF(CA7="","",IF(CA7="-","【-】","【"&amp;SUBSTITUTE(TEXT(CA7,"#,##0.00"),"-","△")&amp;"】"))</f>
        <v>【100.04】</v>
      </c>
      <c r="CB6" s="36" t="str">
        <f>IF(CB7="",NA(),CB7)</f>
        <v>-</v>
      </c>
      <c r="CC6" s="36" t="str">
        <f t="shared" ref="CC6:CK6" si="9">IF(CC7="",NA(),CC7)</f>
        <v>-</v>
      </c>
      <c r="CD6" s="36" t="str">
        <f t="shared" si="9"/>
        <v>-</v>
      </c>
      <c r="CE6" s="36" t="str">
        <f t="shared" si="9"/>
        <v>-</v>
      </c>
      <c r="CF6" s="36">
        <f t="shared" si="9"/>
        <v>158.62</v>
      </c>
      <c r="CG6" s="36" t="str">
        <f t="shared" si="9"/>
        <v>-</v>
      </c>
      <c r="CH6" s="36" t="str">
        <f t="shared" si="9"/>
        <v>-</v>
      </c>
      <c r="CI6" s="36" t="str">
        <f t="shared" si="9"/>
        <v>-</v>
      </c>
      <c r="CJ6" s="36" t="str">
        <f t="shared" si="9"/>
        <v>-</v>
      </c>
      <c r="CK6" s="36">
        <f t="shared" si="9"/>
        <v>207.96</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f t="shared" si="10"/>
        <v>53.51</v>
      </c>
      <c r="CW6" s="35" t="str">
        <f>IF(CW7="","",IF(CW7="-","【-】","【"&amp;SUBSTITUTE(TEXT(CW7,"#,##0.00"),"-","△")&amp;"】"))</f>
        <v>【60.09】</v>
      </c>
      <c r="CX6" s="36" t="str">
        <f>IF(CX7="",NA(),CX7)</f>
        <v>-</v>
      </c>
      <c r="CY6" s="36" t="str">
        <f t="shared" ref="CY6:DG6" si="11">IF(CY7="",NA(),CY7)</f>
        <v>-</v>
      </c>
      <c r="CZ6" s="36" t="str">
        <f t="shared" si="11"/>
        <v>-</v>
      </c>
      <c r="DA6" s="36" t="str">
        <f t="shared" si="11"/>
        <v>-</v>
      </c>
      <c r="DB6" s="36">
        <f t="shared" si="11"/>
        <v>89.41</v>
      </c>
      <c r="DC6" s="36" t="str">
        <f t="shared" si="11"/>
        <v>-</v>
      </c>
      <c r="DD6" s="36" t="str">
        <f t="shared" si="11"/>
        <v>-</v>
      </c>
      <c r="DE6" s="36" t="str">
        <f t="shared" si="11"/>
        <v>-</v>
      </c>
      <c r="DF6" s="36" t="str">
        <f t="shared" si="11"/>
        <v>-</v>
      </c>
      <c r="DG6" s="36">
        <f t="shared" si="11"/>
        <v>83.91</v>
      </c>
      <c r="DH6" s="35" t="str">
        <f>IF(DH7="","",IF(DH7="-","【-】","【"&amp;SUBSTITUTE(TEXT(DH7,"#,##0.00"),"-","△")&amp;"】"))</f>
        <v>【94.90】</v>
      </c>
      <c r="DI6" s="36" t="str">
        <f>IF(DI7="",NA(),DI7)</f>
        <v>-</v>
      </c>
      <c r="DJ6" s="36" t="str">
        <f t="shared" ref="DJ6:DR6" si="12">IF(DJ7="",NA(),DJ7)</f>
        <v>-</v>
      </c>
      <c r="DK6" s="36" t="str">
        <f t="shared" si="12"/>
        <v>-</v>
      </c>
      <c r="DL6" s="36" t="str">
        <f t="shared" si="12"/>
        <v>-</v>
      </c>
      <c r="DM6" s="36">
        <f t="shared" si="12"/>
        <v>2.96</v>
      </c>
      <c r="DN6" s="36" t="str">
        <f t="shared" si="12"/>
        <v>-</v>
      </c>
      <c r="DO6" s="36" t="str">
        <f t="shared" si="12"/>
        <v>-</v>
      </c>
      <c r="DP6" s="36" t="str">
        <f t="shared" si="12"/>
        <v>-</v>
      </c>
      <c r="DQ6" s="36" t="str">
        <f t="shared" si="12"/>
        <v>-</v>
      </c>
      <c r="DR6" s="36">
        <f t="shared" si="12"/>
        <v>21.09</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0.15</v>
      </c>
      <c r="EO6" s="35" t="str">
        <f>IF(EO7="","",IF(EO7="-","【-】","【"&amp;SUBSTITUTE(TEXT(EO7,"#,##0.00"),"-","△")&amp;"】"))</f>
        <v>【0.27】</v>
      </c>
    </row>
    <row r="7" spans="1:148" s="37" customFormat="1" x14ac:dyDescent="0.15">
      <c r="A7" s="29"/>
      <c r="B7" s="38">
        <v>2016</v>
      </c>
      <c r="C7" s="38">
        <v>232211</v>
      </c>
      <c r="D7" s="38">
        <v>46</v>
      </c>
      <c r="E7" s="38">
        <v>17</v>
      </c>
      <c r="F7" s="38">
        <v>1</v>
      </c>
      <c r="G7" s="38">
        <v>0</v>
      </c>
      <c r="H7" s="38" t="s">
        <v>108</v>
      </c>
      <c r="I7" s="38" t="s">
        <v>109</v>
      </c>
      <c r="J7" s="38" t="s">
        <v>110</v>
      </c>
      <c r="K7" s="38" t="s">
        <v>111</v>
      </c>
      <c r="L7" s="38" t="s">
        <v>112</v>
      </c>
      <c r="M7" s="38"/>
      <c r="N7" s="39" t="s">
        <v>113</v>
      </c>
      <c r="O7" s="39">
        <v>49.49</v>
      </c>
      <c r="P7" s="39">
        <v>33.82</v>
      </c>
      <c r="Q7" s="39">
        <v>102.98</v>
      </c>
      <c r="R7" s="39">
        <v>2592</v>
      </c>
      <c r="S7" s="39">
        <v>47954</v>
      </c>
      <c r="T7" s="39">
        <v>499.23</v>
      </c>
      <c r="U7" s="39">
        <v>96.06</v>
      </c>
      <c r="V7" s="39">
        <v>16156</v>
      </c>
      <c r="W7" s="39">
        <v>4.2300000000000004</v>
      </c>
      <c r="X7" s="39">
        <v>3819.39</v>
      </c>
      <c r="Y7" s="39" t="s">
        <v>113</v>
      </c>
      <c r="Z7" s="39" t="s">
        <v>113</v>
      </c>
      <c r="AA7" s="39" t="s">
        <v>113</v>
      </c>
      <c r="AB7" s="39" t="s">
        <v>113</v>
      </c>
      <c r="AC7" s="39">
        <v>95.96</v>
      </c>
      <c r="AD7" s="39" t="s">
        <v>113</v>
      </c>
      <c r="AE7" s="39" t="s">
        <v>113</v>
      </c>
      <c r="AF7" s="39" t="s">
        <v>113</v>
      </c>
      <c r="AG7" s="39" t="s">
        <v>113</v>
      </c>
      <c r="AH7" s="39">
        <v>106.85</v>
      </c>
      <c r="AI7" s="39">
        <v>108.57</v>
      </c>
      <c r="AJ7" s="39" t="s">
        <v>113</v>
      </c>
      <c r="AK7" s="39" t="s">
        <v>113</v>
      </c>
      <c r="AL7" s="39" t="s">
        <v>113</v>
      </c>
      <c r="AM7" s="39" t="s">
        <v>113</v>
      </c>
      <c r="AN7" s="39">
        <v>11.37</v>
      </c>
      <c r="AO7" s="39" t="s">
        <v>113</v>
      </c>
      <c r="AP7" s="39" t="s">
        <v>113</v>
      </c>
      <c r="AQ7" s="39" t="s">
        <v>113</v>
      </c>
      <c r="AR7" s="39" t="s">
        <v>113</v>
      </c>
      <c r="AS7" s="39">
        <v>92.92</v>
      </c>
      <c r="AT7" s="39">
        <v>4.38</v>
      </c>
      <c r="AU7" s="39" t="s">
        <v>113</v>
      </c>
      <c r="AV7" s="39" t="s">
        <v>113</v>
      </c>
      <c r="AW7" s="39" t="s">
        <v>113</v>
      </c>
      <c r="AX7" s="39" t="s">
        <v>113</v>
      </c>
      <c r="AY7" s="39">
        <v>31.5</v>
      </c>
      <c r="AZ7" s="39" t="s">
        <v>113</v>
      </c>
      <c r="BA7" s="39" t="s">
        <v>113</v>
      </c>
      <c r="BB7" s="39" t="s">
        <v>113</v>
      </c>
      <c r="BC7" s="39" t="s">
        <v>113</v>
      </c>
      <c r="BD7" s="39">
        <v>50.66</v>
      </c>
      <c r="BE7" s="39">
        <v>59.95</v>
      </c>
      <c r="BF7" s="39" t="s">
        <v>113</v>
      </c>
      <c r="BG7" s="39" t="s">
        <v>113</v>
      </c>
      <c r="BH7" s="39" t="s">
        <v>113</v>
      </c>
      <c r="BI7" s="39" t="s">
        <v>113</v>
      </c>
      <c r="BJ7" s="39">
        <v>2159.6</v>
      </c>
      <c r="BK7" s="39" t="s">
        <v>113</v>
      </c>
      <c r="BL7" s="39" t="s">
        <v>113</v>
      </c>
      <c r="BM7" s="39" t="s">
        <v>113</v>
      </c>
      <c r="BN7" s="39" t="s">
        <v>113</v>
      </c>
      <c r="BO7" s="39">
        <v>1111.31</v>
      </c>
      <c r="BP7" s="39">
        <v>728.3</v>
      </c>
      <c r="BQ7" s="39" t="s">
        <v>113</v>
      </c>
      <c r="BR7" s="39" t="s">
        <v>113</v>
      </c>
      <c r="BS7" s="39" t="s">
        <v>113</v>
      </c>
      <c r="BT7" s="39" t="s">
        <v>113</v>
      </c>
      <c r="BU7" s="39">
        <v>90.81</v>
      </c>
      <c r="BV7" s="39" t="s">
        <v>113</v>
      </c>
      <c r="BW7" s="39" t="s">
        <v>113</v>
      </c>
      <c r="BX7" s="39" t="s">
        <v>113</v>
      </c>
      <c r="BY7" s="39" t="s">
        <v>113</v>
      </c>
      <c r="BZ7" s="39">
        <v>75.540000000000006</v>
      </c>
      <c r="CA7" s="39">
        <v>100.04</v>
      </c>
      <c r="CB7" s="39" t="s">
        <v>113</v>
      </c>
      <c r="CC7" s="39" t="s">
        <v>113</v>
      </c>
      <c r="CD7" s="39" t="s">
        <v>113</v>
      </c>
      <c r="CE7" s="39" t="s">
        <v>113</v>
      </c>
      <c r="CF7" s="39">
        <v>158.62</v>
      </c>
      <c r="CG7" s="39" t="s">
        <v>113</v>
      </c>
      <c r="CH7" s="39" t="s">
        <v>113</v>
      </c>
      <c r="CI7" s="39" t="s">
        <v>113</v>
      </c>
      <c r="CJ7" s="39" t="s">
        <v>113</v>
      </c>
      <c r="CK7" s="39">
        <v>207.96</v>
      </c>
      <c r="CL7" s="39">
        <v>137.82</v>
      </c>
      <c r="CM7" s="39" t="s">
        <v>113</v>
      </c>
      <c r="CN7" s="39" t="s">
        <v>113</v>
      </c>
      <c r="CO7" s="39" t="s">
        <v>113</v>
      </c>
      <c r="CP7" s="39" t="s">
        <v>113</v>
      </c>
      <c r="CQ7" s="39" t="s">
        <v>113</v>
      </c>
      <c r="CR7" s="39" t="s">
        <v>113</v>
      </c>
      <c r="CS7" s="39" t="s">
        <v>113</v>
      </c>
      <c r="CT7" s="39" t="s">
        <v>113</v>
      </c>
      <c r="CU7" s="39" t="s">
        <v>113</v>
      </c>
      <c r="CV7" s="39">
        <v>53.51</v>
      </c>
      <c r="CW7" s="39">
        <v>60.09</v>
      </c>
      <c r="CX7" s="39" t="s">
        <v>113</v>
      </c>
      <c r="CY7" s="39" t="s">
        <v>113</v>
      </c>
      <c r="CZ7" s="39" t="s">
        <v>113</v>
      </c>
      <c r="DA7" s="39" t="s">
        <v>113</v>
      </c>
      <c r="DB7" s="39">
        <v>89.41</v>
      </c>
      <c r="DC7" s="39" t="s">
        <v>113</v>
      </c>
      <c r="DD7" s="39" t="s">
        <v>113</v>
      </c>
      <c r="DE7" s="39" t="s">
        <v>113</v>
      </c>
      <c r="DF7" s="39" t="s">
        <v>113</v>
      </c>
      <c r="DG7" s="39">
        <v>83.91</v>
      </c>
      <c r="DH7" s="39">
        <v>94.9</v>
      </c>
      <c r="DI7" s="39" t="s">
        <v>113</v>
      </c>
      <c r="DJ7" s="39" t="s">
        <v>113</v>
      </c>
      <c r="DK7" s="39" t="s">
        <v>113</v>
      </c>
      <c r="DL7" s="39" t="s">
        <v>113</v>
      </c>
      <c r="DM7" s="39">
        <v>2.96</v>
      </c>
      <c r="DN7" s="39" t="s">
        <v>113</v>
      </c>
      <c r="DO7" s="39" t="s">
        <v>113</v>
      </c>
      <c r="DP7" s="39" t="s">
        <v>113</v>
      </c>
      <c r="DQ7" s="39" t="s">
        <v>113</v>
      </c>
      <c r="DR7" s="39">
        <v>21.09</v>
      </c>
      <c r="DS7" s="39">
        <v>37.36</v>
      </c>
      <c r="DT7" s="39" t="s">
        <v>113</v>
      </c>
      <c r="DU7" s="39" t="s">
        <v>113</v>
      </c>
      <c r="DV7" s="39" t="s">
        <v>113</v>
      </c>
      <c r="DW7" s="39" t="s">
        <v>113</v>
      </c>
      <c r="DX7" s="39">
        <v>0</v>
      </c>
      <c r="DY7" s="39" t="s">
        <v>113</v>
      </c>
      <c r="DZ7" s="39" t="s">
        <v>113</v>
      </c>
      <c r="EA7" s="39" t="s">
        <v>113</v>
      </c>
      <c r="EB7" s="39" t="s">
        <v>113</v>
      </c>
      <c r="EC7" s="39">
        <v>0</v>
      </c>
      <c r="ED7" s="39">
        <v>4.96</v>
      </c>
      <c r="EE7" s="39" t="s">
        <v>113</v>
      </c>
      <c r="EF7" s="39" t="s">
        <v>113</v>
      </c>
      <c r="EG7" s="39" t="s">
        <v>113</v>
      </c>
      <c r="EH7" s="39" t="s">
        <v>113</v>
      </c>
      <c r="EI7" s="39">
        <v>0</v>
      </c>
      <c r="EJ7" s="39" t="s">
        <v>113</v>
      </c>
      <c r="EK7" s="39" t="s">
        <v>113</v>
      </c>
      <c r="EL7" s="39" t="s">
        <v>113</v>
      </c>
      <c r="EM7" s="39" t="s">
        <v>113</v>
      </c>
      <c r="EN7" s="39">
        <v>0.15</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2018-02-22T02:02:55Z</cp:lastPrinted>
  <dcterms:created xsi:type="dcterms:W3CDTF">2017-12-25T01:51:52Z</dcterms:created>
  <dcterms:modified xsi:type="dcterms:W3CDTF">2018-02-23T05:12:19Z</dcterms:modified>
</cp:coreProperties>
</file>