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4 公下（48事業）\"/>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Q6" i="5"/>
  <c r="W10" i="4" s="1"/>
  <c r="P6" i="5"/>
  <c r="P10" i="4" s="1"/>
  <c r="O6" i="5"/>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K86" i="4"/>
  <c r="I86" i="4"/>
  <c r="G86" i="4"/>
  <c r="E86" i="4"/>
  <c r="AT10" i="4"/>
  <c r="AD10" i="4"/>
  <c r="I10" i="4"/>
  <c r="BB8" i="4"/>
  <c r="AL8" i="4"/>
  <c r="B8"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<sst xmlns="http://schemas.openxmlformats.org/spreadsheetml/2006/main" count="235" uniqueCount="123">
  <si>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</si>
  <si>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</si>
  <si>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</si>
  <si>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</si>
  <si>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</si>
  <si>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</si>
  <si>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</si>
  <si>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</si>
  <si>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</si>
  <si>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</si>
  <si>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</si>
  <si>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</si>
  <si>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</si>
  <si>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</si>
  <si>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</si>
  <si>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</si>
  <si>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</si>
  <si>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</si>
  <si>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</si>
  <si>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</si>
  <si>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</si>
  <si>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</si>
  <si>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</si>
  <si>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</si>
  <si>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</si>
  <si>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</si>
  <si>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</si>
  <si>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</si>
  <si>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</si>
  <si>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</si>
  <si>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</si>
  <si>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</si>
  <si>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</si>
  <si>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</si>
  <si>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</si>
  <si>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</si>
  <si>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</si>
  <si>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</si>
  <si>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</si>
  <si>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</si>
  <si>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</si>
  <si>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</si>
  <si>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</si>
  <si>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</si>
  <si>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</si>
  <si>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</si>
  <si>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</si>
  <si>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</si>
  <si>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</si>
  <si>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</si>
  <si>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</si>
  <si>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</si>
  <si>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</si>
  <si>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</si>
  <si>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</si>
  <si>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</si>
  <si>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</si>
  <si>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</si>
  <si>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</si>
  <si>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</si>
  <si>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</si>
  <si>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</si>
  <si>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</si>
  <si>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</si>
  <si>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</si>
  <si>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</si>
  <si>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</si>
  <si>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</si>
  <si>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</si>
  <si>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</si>
  <si>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</si>
  <si>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</si>
  <si>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</si>
  <si>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</si>
  <si>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</si>
  <si>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</si>
  <si>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</si>
  <si>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</si>
  <si>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</si>
  <si>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</si>
  <si>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</si>
  <si>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</si>
  <si>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</si>
  <si>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</si>
  <si>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</si>
  <si>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</si>
  <si>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</si>
  <si>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</si>
  <si>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</si>
  <si>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</si>
  <si>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</si>
  <si>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</si>
  <si>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</si>
  <si>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</si>
  <si>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</si>
  <si>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</si>
  <si>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</si>
  <si>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</si>
  <si>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</si>
  <si>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</si>
  <si>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</si>
  <si>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</si>
  <si>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</si>
  <si>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</si>
  <si>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</si>
  <si>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</si>
  <si>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</si>
  <si>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</si>
  <si>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知多市</t>
  </si>
  <si>
    <t>法適用</t>
  </si>
  <si>
    <t>下水道事業</t>
  </si>
  <si>
    <t>公共下水道</t>
  </si>
  <si>
    <t>Bc1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</si>
  <si>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</si>
  <si>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</si>
  <si>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</si>
  <si>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</si>
  <si>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</si>
  <si>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</si>
  <si>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</si>
  <si>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昭和４５年度から下水道事業を進めているため更新時期を迎えている下水道施設が多く、維持管理費用やその資金調達、更新手法等が現在直面している大きな課題となっています。また、市の財政状況も切迫しており、一般会計からの長期的かつ安定した十分な繰入金は期待できず、厳しい事業経営を迫られています。こうした中、収入確保を図るため６年間据え置いていた下水道使用料を平成２９年６月から改定し、今後も定期的な使用料の見直しや更なる経費削減として下水道施設の統廃合、汚泥処理の共同化を進めるとともに、３１年度末までに下水道事業経営戦略を策定し、事業の健全化、効率化に取り組んでいきます。</t>
    <rPh sb="38" eb="39">
      <t>オオ</t>
    </rPh>
    <rPh sb="69" eb="70">
      <t>オオ</t>
    </rPh>
    <rPh sb="150" eb="152">
      <t>シュウニュウ</t>
    </rPh>
    <rPh sb="152" eb="154">
      <t>カクホ</t>
    </rPh>
    <rPh sb="155" eb="156">
      <t>ハカ</t>
    </rPh>
    <rPh sb="189" eb="191">
      <t>コンゴ</t>
    </rPh>
    <rPh sb="192" eb="195">
      <t>テイキテキ</t>
    </rPh>
    <rPh sb="196" eb="199">
      <t>シヨウリョウ</t>
    </rPh>
    <rPh sb="200" eb="202">
      <t>ミナオ</t>
    </rPh>
    <rPh sb="204" eb="205">
      <t>サラ</t>
    </rPh>
    <rPh sb="207" eb="209">
      <t>ケイヒ</t>
    </rPh>
    <rPh sb="209" eb="211">
      <t>サクゲン</t>
    </rPh>
    <rPh sb="233" eb="234">
      <t>スス</t>
    </rPh>
    <rPh sb="243" eb="245">
      <t>ネンド</t>
    </rPh>
    <rPh sb="245" eb="246">
      <t>マツ</t>
    </rPh>
    <rPh sb="249" eb="252">
      <t>ゲスイドウ</t>
    </rPh>
    <rPh sb="252" eb="254">
      <t>ジギョウ</t>
    </rPh>
    <rPh sb="274" eb="275">
      <t>ト</t>
    </rPh>
    <rPh sb="276" eb="277">
      <t>ク</t>
    </rPh>
    <phoneticPr fontId="4"/>
  </si>
  <si>
    <t>　有収水量増による下水道使用料の増加や浄化センターの包括運転管理委託継続、未償還残高減による企業債支払利息の減少、その他の経費節減等により①経常収支比率は改善されつつあります。しかし、施設老朽化による施設更新費用や定期点検費用の増加が影響し１００％を下回っているため、②累積欠損金比率や⑥汚水処理原価も上昇傾向にあり、結果として⑤経費回収率が低下しています。⑦施設利用率は６０％程度で推移しており、現在は処理能力が過大となっていますが、今後の施設更新時に見直しを検討していく予定です。本市では、市街化区域内の下水道整備が終了しており、⑧水洗化率は高止まり傾向が続き、人口減少社会の到来もあり、今後、下水道使用料の大幅な自然増は期待できない状況となっています。下水道事業経営にあたり、一般会計から国の繰出基準額以上の繰入を受けてはいますが、前述した要因等により、当面、経営状況の大幅な改善は見込めず、収益の多くを占める下水道使用料の定期的な改定や、効率化による経費節減等の検討を進めていきます。</t>
    <rPh sb="34" eb="36">
      <t>ケイゾク</t>
    </rPh>
    <rPh sb="70" eb="72">
      <t>ケイジョウ</t>
    </rPh>
    <rPh sb="100" eb="102">
      <t>シセツ</t>
    </rPh>
    <rPh sb="102" eb="104">
      <t>コウシン</t>
    </rPh>
    <rPh sb="104" eb="106">
      <t>ヒヨウ</t>
    </rPh>
    <rPh sb="125" eb="127">
      <t>シタマワ</t>
    </rPh>
    <rPh sb="135" eb="137">
      <t>ルイセキ</t>
    </rPh>
    <rPh sb="137" eb="140">
      <t>ケッソンキン</t>
    </rPh>
    <rPh sb="140" eb="142">
      <t>ヒリツ</t>
    </rPh>
    <rPh sb="144" eb="146">
      <t>オスイ</t>
    </rPh>
    <rPh sb="146" eb="148">
      <t>ショリ</t>
    </rPh>
    <rPh sb="148" eb="150">
      <t>ゲンカ</t>
    </rPh>
    <rPh sb="151" eb="153">
      <t>ジョウショウ</t>
    </rPh>
    <rPh sb="153" eb="155">
      <t>ケイコウ</t>
    </rPh>
    <rPh sb="189" eb="191">
      <t>テイド</t>
    </rPh>
    <rPh sb="207" eb="209">
      <t>カダイ</t>
    </rPh>
    <rPh sb="296" eb="298">
      <t>コンゴ</t>
    </rPh>
    <rPh sb="375" eb="376">
      <t>トウ</t>
    </rPh>
    <rPh sb="380" eb="382">
      <t>トウメン</t>
    </rPh>
    <rPh sb="383" eb="385">
      <t>ケイエイ</t>
    </rPh>
    <rPh sb="385" eb="387">
      <t>ジョウキョウ</t>
    </rPh>
    <rPh sb="388" eb="390">
      <t>オオハバ</t>
    </rPh>
    <rPh sb="391" eb="393">
      <t>カイゼン</t>
    </rPh>
    <rPh sb="394" eb="396">
      <t>ミコ</t>
    </rPh>
    <rPh sb="399" eb="401">
      <t>シュウエキ</t>
    </rPh>
    <rPh sb="402" eb="403">
      <t>オオ</t>
    </rPh>
    <rPh sb="405" eb="406">
      <t>シ</t>
    </rPh>
    <rPh sb="408" eb="411">
      <t>ゲスイドウ</t>
    </rPh>
    <rPh sb="411" eb="413">
      <t>シヨウ</t>
    </rPh>
    <rPh sb="413" eb="414">
      <t>リョウ</t>
    </rPh>
    <rPh sb="415" eb="418">
      <t>テイキテキ</t>
    </rPh>
    <rPh sb="419" eb="421">
      <t>カイテイ</t>
    </rPh>
    <rPh sb="423" eb="426">
      <t>コウリツカ</t>
    </rPh>
    <rPh sb="429" eb="431">
      <t>ケイヒ</t>
    </rPh>
    <rPh sb="431" eb="433">
      <t>セツゲン</t>
    </rPh>
    <rPh sb="433" eb="434">
      <t>トウ</t>
    </rPh>
    <rPh sb="435" eb="437">
      <t>ケントウ</t>
    </rPh>
    <rPh sb="438" eb="439">
      <t>スス</t>
    </rPh>
    <phoneticPr fontId="4"/>
  </si>
  <si>
    <t>　①有形固定資産減価償却率は全体で約５０％、資産の種類によっては高い償却率となっており、老朽化が顕著となっています。管渠施設には耐用年数を超過する施設はないものの、昭和５０年代後半から平成１０年頃にかけて、施設整備を急速に進めたため、今後、施設老朽化が加速度的に進み、施設修繕費や更新費用が増加する見込みとなっています。このため、ストックマネジメント計画を３０年度末までに策定し施設の効率的な修繕を進めるとともに、国庫補助金や企業債を有効活用した資金計画との整合を図りながら、施設整備に取り組んでいきます。</t>
    <rPh sb="32" eb="33">
      <t>タカ</t>
    </rPh>
    <rPh sb="34" eb="37">
      <t>ショウキャクリツ</t>
    </rPh>
    <rPh sb="108" eb="110">
      <t>キュウソク</t>
    </rPh>
    <rPh sb="111" eb="112">
      <t>スス</t>
    </rPh>
    <rPh sb="117" eb="119">
      <t>コンゴ</t>
    </rPh>
    <rPh sb="120" eb="122">
      <t>シセツ</t>
    </rPh>
    <rPh sb="126" eb="130">
      <t>カソクドテキ</t>
    </rPh>
    <rPh sb="175" eb="177">
      <t>ケイカク</t>
    </rPh>
    <rPh sb="180" eb="183">
      <t>ネンドマツ</t>
    </rPh>
    <rPh sb="186" eb="188">
      <t>サクテイ</t>
    </rPh>
    <rPh sb="189" eb="191">
      <t>シセツ</t>
    </rPh>
    <rPh sb="199" eb="200">
      <t>スス</t>
    </rPh>
    <rPh sb="207" eb="209">
      <t>コッコ</t>
    </rPh>
    <rPh sb="209" eb="212">
      <t>ホジョキン</t>
    </rPh>
    <rPh sb="213" eb="215">
      <t>キギョウ</t>
    </rPh>
    <rPh sb="215" eb="216">
      <t>サイ</t>
    </rPh>
    <rPh sb="217" eb="219">
      <t>ユウコウ</t>
    </rPh>
    <rPh sb="219" eb="221">
      <t>カツヨウ</t>
    </rPh>
    <rPh sb="223" eb="225">
      <t>シキン</t>
    </rPh>
    <rPh sb="225" eb="227">
      <t>ケイカク</t>
    </rPh>
    <rPh sb="229" eb="231">
      <t>セイゴウ</t>
    </rPh>
    <rPh sb="232" eb="233">
      <t>ハカ</t>
    </rPh>
    <rPh sb="238" eb="240">
      <t>シセツ</t>
    </rPh>
    <rPh sb="240" eb="242">
      <t>セイビ</t>
    </rPh>
    <rPh sb="243" eb="244">
      <t>ト</t>
    </rPh>
    <rPh sb="245" eb="246">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</si>
</sst>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0.01</c:v>
                </c:pt>
                <c:pt idx="1">
                  <c:v>0.01</c:v>
                </c:pt>
                <c:pt idx="2" formatCode="#,##0.00;&quot;△&quot;#,##0.00">
                  <c:v>0</c:v>
                </c:pt>
                <c:pt idx="3">
                  <c:v>0.1</c:v>
                </c:pt>
                <c:pt idx="4">
                  <c:v>0.12</c:v>
                </c:pt>
              </c:numCache>
            </c:numRef>
          </c:val>
          <c:extLst>
            <c:ext xmlns:c16="http://schemas.microsoft.com/office/drawing/2014/chart" uri="{C3380CC4-5D6E-409C-BE32-E72D297353CC}">
              <c16:uniqueId val="{00000000-1B56-4125-B994-AD6FCBA19513}"/>
            </c:ext>
          </c:extLst>
        </c:ser>
        <c:dLbls>
          <c:showLegendKey val="0"/>
          <c:showVal val="0"/>
          <c:showCatName val="0"/>
          <c:showSerName val="0"/>
          <c:showPercent val="0"/>
          <c:showBubbleSize val="0"/>
        </c:dLbls>
        <c:gapWidth val="150"/>
        <c:axId val="266838712"/>
        <c:axId val="26683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0.05</c:v>
                </c:pt>
                <c:pt idx="2">
                  <c:v>7.0000000000000007E-2</c:v>
                </c:pt>
                <c:pt idx="3">
                  <c:v>7.0000000000000007E-2</c:v>
                </c:pt>
                <c:pt idx="4">
                  <c:v>0.1</c:v>
                </c:pt>
              </c:numCache>
            </c:numRef>
          </c:val>
          <c:smooth val="0"/>
          <c:extLst>
            <c:ext xmlns:c16="http://schemas.microsoft.com/office/drawing/2014/chart" uri="{C3380CC4-5D6E-409C-BE32-E72D297353CC}">
              <c16:uniqueId val="{00000001-1B56-4125-B994-AD6FCBA19513}"/>
            </c:ext>
          </c:extLst>
        </c:ser>
        <c:dLbls>
          <c:showLegendKey val="0"/>
          <c:showVal val="0"/>
          <c:showCatName val="0"/>
          <c:showSerName val="0"/>
          <c:showPercent val="0"/>
          <c:showBubbleSize val="0"/>
        </c:dLbls>
        <c:marker val="1"/>
        <c:smooth val="0"/>
        <c:axId val="266838712"/>
        <c:axId val="266839888"/>
      </c:lineChart>
      <c:dateAx>
        <c:axId val="266838712"/>
        <c:scaling>
          <c:orientation val="minMax"/>
        </c:scaling>
        <c:delete val="1"/>
        <c:axPos val="b"/>
        <c:numFmt formatCode="ge" sourceLinked="1"/>
        <c:majorTickMark val="none"/>
        <c:minorTickMark val="none"/>
        <c:tickLblPos val="none"/>
        <c:crossAx val="266839888"/>
        <c:crosses val="autoZero"/>
        <c:auto val="1"/>
        <c:lblOffset val="100"/>
        <c:baseTimeUnit val="years"/>
      </c:dateAx>
      <c:valAx>
        <c:axId val="26683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838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58.33</c:v>
                </c:pt>
                <c:pt idx="1">
                  <c:v>57.31</c:v>
                </c:pt>
                <c:pt idx="2">
                  <c:v>58.1</c:v>
                </c:pt>
                <c:pt idx="3">
                  <c:v>58.92</c:v>
                </c:pt>
                <c:pt idx="4">
                  <c:v>60.24</c:v>
                </c:pt>
              </c:numCache>
            </c:numRef>
          </c:val>
          <c:extLst>
            <c:ext xmlns:c16="http://schemas.microsoft.com/office/drawing/2014/chart" uri="{C3380CC4-5D6E-409C-BE32-E72D297353CC}">
              <c16:uniqueId val="{00000000-E9D5-43AB-B50D-5AFB49852F43}"/>
            </c:ext>
          </c:extLst>
        </c:ser>
        <c:dLbls>
          <c:showLegendKey val="0"/>
          <c:showVal val="0"/>
          <c:showCatName val="0"/>
          <c:showSerName val="0"/>
          <c:showPercent val="0"/>
          <c:showBubbleSize val="0"/>
        </c:dLbls>
        <c:gapWidth val="150"/>
        <c:axId val="368734768"/>
        <c:axId val="36873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64.75</c:v>
                </c:pt>
                <c:pt idx="1">
                  <c:v>62.03</c:v>
                </c:pt>
                <c:pt idx="2">
                  <c:v>59.27</c:v>
                </c:pt>
                <c:pt idx="3">
                  <c:v>62.64</c:v>
                </c:pt>
                <c:pt idx="4">
                  <c:v>58.12</c:v>
                </c:pt>
              </c:numCache>
            </c:numRef>
          </c:val>
          <c:smooth val="0"/>
          <c:extLst>
            <c:ext xmlns:c16="http://schemas.microsoft.com/office/drawing/2014/chart" uri="{C3380CC4-5D6E-409C-BE32-E72D297353CC}">
              <c16:uniqueId val="{00000001-E9D5-43AB-B50D-5AFB49852F43}"/>
            </c:ext>
          </c:extLst>
        </c:ser>
        <c:dLbls>
          <c:showLegendKey val="0"/>
          <c:showVal val="0"/>
          <c:showCatName val="0"/>
          <c:showSerName val="0"/>
          <c:showPercent val="0"/>
          <c:showBubbleSize val="0"/>
        </c:dLbls>
        <c:marker val="1"/>
        <c:smooth val="0"/>
        <c:axId val="368734768"/>
        <c:axId val="368730848"/>
      </c:lineChart>
      <c:dateAx>
        <c:axId val="368734768"/>
        <c:scaling>
          <c:orientation val="minMax"/>
        </c:scaling>
        <c:delete val="1"/>
        <c:axPos val="b"/>
        <c:numFmt formatCode="ge" sourceLinked="1"/>
        <c:majorTickMark val="none"/>
        <c:minorTickMark val="none"/>
        <c:tickLblPos val="none"/>
        <c:crossAx val="368730848"/>
        <c:crosses val="autoZero"/>
        <c:auto val="1"/>
        <c:lblOffset val="100"/>
        <c:baseTimeUnit val="years"/>
      </c:dateAx>
      <c:valAx>
        <c:axId val="36873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73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98.66</c:v>
                </c:pt>
                <c:pt idx="1">
                  <c:v>98.62</c:v>
                </c:pt>
                <c:pt idx="2">
                  <c:v>98.84</c:v>
                </c:pt>
                <c:pt idx="3">
                  <c:v>98.95</c:v>
                </c:pt>
                <c:pt idx="4">
                  <c:v>99</c:v>
                </c:pt>
              </c:numCache>
            </c:numRef>
          </c:val>
          <c:extLst>
            <c:ext xmlns:c16="http://schemas.microsoft.com/office/drawing/2014/chart" uri="{C3380CC4-5D6E-409C-BE32-E72D297353CC}">
              <c16:uniqueId val="{00000000-BF8A-4F89-8B98-02E83098827D}"/>
            </c:ext>
          </c:extLst>
        </c:ser>
        <c:dLbls>
          <c:showLegendKey val="0"/>
          <c:showVal val="0"/>
          <c:showCatName val="0"/>
          <c:showSerName val="0"/>
          <c:showPercent val="0"/>
          <c:showBubbleSize val="0"/>
        </c:dLbls>
        <c:gapWidth val="150"/>
        <c:axId val="368730064"/>
        <c:axId val="368730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92.84</c:v>
                </c:pt>
                <c:pt idx="1">
                  <c:v>93.53</c:v>
                </c:pt>
                <c:pt idx="2">
                  <c:v>92.82</c:v>
                </c:pt>
                <c:pt idx="3">
                  <c:v>92.98</c:v>
                </c:pt>
                <c:pt idx="4">
                  <c:v>93.07</c:v>
                </c:pt>
              </c:numCache>
            </c:numRef>
          </c:val>
          <c:smooth val="0"/>
          <c:extLst>
            <c:ext xmlns:c16="http://schemas.microsoft.com/office/drawing/2014/chart" uri="{C3380CC4-5D6E-409C-BE32-E72D297353CC}">
              <c16:uniqueId val="{00000001-BF8A-4F89-8B98-02E83098827D}"/>
            </c:ext>
          </c:extLst>
        </c:ser>
        <c:dLbls>
          <c:showLegendKey val="0"/>
          <c:showVal val="0"/>
          <c:showCatName val="0"/>
          <c:showSerName val="0"/>
          <c:showPercent val="0"/>
          <c:showBubbleSize val="0"/>
        </c:dLbls>
        <c:marker val="1"/>
        <c:smooth val="0"/>
        <c:axId val="368730064"/>
        <c:axId val="368730456"/>
      </c:lineChart>
      <c:dateAx>
        <c:axId val="368730064"/>
        <c:scaling>
          <c:orientation val="minMax"/>
        </c:scaling>
        <c:delete val="1"/>
        <c:axPos val="b"/>
        <c:numFmt formatCode="ge" sourceLinked="1"/>
        <c:majorTickMark val="none"/>
        <c:minorTickMark val="none"/>
        <c:tickLblPos val="none"/>
        <c:crossAx val="368730456"/>
        <c:crosses val="autoZero"/>
        <c:auto val="1"/>
        <c:lblOffset val="100"/>
        <c:baseTimeUnit val="years"/>
      </c:dateAx>
      <c:valAx>
        <c:axId val="368730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73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83.38</c:v>
                </c:pt>
                <c:pt idx="1">
                  <c:v>82.95</c:v>
                </c:pt>
                <c:pt idx="2">
                  <c:v>88.15</c:v>
                </c:pt>
                <c:pt idx="3">
                  <c:v>88.57</c:v>
                </c:pt>
                <c:pt idx="4">
                  <c:v>89.07</c:v>
                </c:pt>
              </c:numCache>
            </c:numRef>
          </c:val>
          <c:extLst>
            <c:ext xmlns:c16="http://schemas.microsoft.com/office/drawing/2014/chart" uri="{C3380CC4-5D6E-409C-BE32-E72D297353CC}">
              <c16:uniqueId val="{00000000-5A0B-4695-A3BD-27761F6339D7}"/>
            </c:ext>
          </c:extLst>
        </c:ser>
        <c:dLbls>
          <c:showLegendKey val="0"/>
          <c:showVal val="0"/>
          <c:showCatName val="0"/>
          <c:showSerName val="0"/>
          <c:showPercent val="0"/>
          <c:showBubbleSize val="0"/>
        </c:dLbls>
        <c:gapWidth val="150"/>
        <c:axId val="266839104"/>
        <c:axId val="368128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100.13</c:v>
                </c:pt>
                <c:pt idx="1">
                  <c:v>101.67</c:v>
                </c:pt>
                <c:pt idx="2">
                  <c:v>107.19</c:v>
                </c:pt>
                <c:pt idx="3">
                  <c:v>105.81</c:v>
                </c:pt>
                <c:pt idx="4">
                  <c:v>106.63</c:v>
                </c:pt>
              </c:numCache>
            </c:numRef>
          </c:val>
          <c:smooth val="0"/>
          <c:extLst>
            <c:ext xmlns:c16="http://schemas.microsoft.com/office/drawing/2014/chart" uri="{C3380CC4-5D6E-409C-BE32-E72D297353CC}">
              <c16:uniqueId val="{00000001-5A0B-4695-A3BD-27761F6339D7}"/>
            </c:ext>
          </c:extLst>
        </c:ser>
        <c:dLbls>
          <c:showLegendKey val="0"/>
          <c:showVal val="0"/>
          <c:showCatName val="0"/>
          <c:showSerName val="0"/>
          <c:showPercent val="0"/>
          <c:showBubbleSize val="0"/>
        </c:dLbls>
        <c:marker val="1"/>
        <c:smooth val="0"/>
        <c:axId val="266839104"/>
        <c:axId val="368128600"/>
      </c:lineChart>
      <c:dateAx>
        <c:axId val="266839104"/>
        <c:scaling>
          <c:orientation val="minMax"/>
        </c:scaling>
        <c:delete val="1"/>
        <c:axPos val="b"/>
        <c:numFmt formatCode="ge" sourceLinked="1"/>
        <c:majorTickMark val="none"/>
        <c:minorTickMark val="none"/>
        <c:tickLblPos val="none"/>
        <c:crossAx val="368128600"/>
        <c:crosses val="autoZero"/>
        <c:auto val="1"/>
        <c:lblOffset val="100"/>
        <c:baseTimeUnit val="years"/>
      </c:dateAx>
      <c:valAx>
        <c:axId val="368128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83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16.22</c:v>
                </c:pt>
                <c:pt idx="1">
                  <c:v>16.850000000000001</c:v>
                </c:pt>
                <c:pt idx="2">
                  <c:v>46.53</c:v>
                </c:pt>
                <c:pt idx="3">
                  <c:v>48.27</c:v>
                </c:pt>
                <c:pt idx="4">
                  <c:v>49.96</c:v>
                </c:pt>
              </c:numCache>
            </c:numRef>
          </c:val>
          <c:extLst>
            <c:ext xmlns:c16="http://schemas.microsoft.com/office/drawing/2014/chart" uri="{C3380CC4-5D6E-409C-BE32-E72D297353CC}">
              <c16:uniqueId val="{00000000-FB89-4045-95ED-4ECCE2E71339}"/>
            </c:ext>
          </c:extLst>
        </c:ser>
        <c:dLbls>
          <c:showLegendKey val="0"/>
          <c:showVal val="0"/>
          <c:showCatName val="0"/>
          <c:showSerName val="0"/>
          <c:showPercent val="0"/>
          <c:showBubbleSize val="0"/>
        </c:dLbls>
        <c:gapWidth val="150"/>
        <c:axId val="368128992"/>
        <c:axId val="368129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15.62</c:v>
                </c:pt>
                <c:pt idx="1">
                  <c:v>17.82</c:v>
                </c:pt>
                <c:pt idx="2">
                  <c:v>31.92</c:v>
                </c:pt>
                <c:pt idx="3">
                  <c:v>30.09</c:v>
                </c:pt>
                <c:pt idx="4">
                  <c:v>26.07</c:v>
                </c:pt>
              </c:numCache>
            </c:numRef>
          </c:val>
          <c:smooth val="0"/>
          <c:extLst>
            <c:ext xmlns:c16="http://schemas.microsoft.com/office/drawing/2014/chart" uri="{C3380CC4-5D6E-409C-BE32-E72D297353CC}">
              <c16:uniqueId val="{00000001-FB89-4045-95ED-4ECCE2E71339}"/>
            </c:ext>
          </c:extLst>
        </c:ser>
        <c:dLbls>
          <c:showLegendKey val="0"/>
          <c:showVal val="0"/>
          <c:showCatName val="0"/>
          <c:showSerName val="0"/>
          <c:showPercent val="0"/>
          <c:showBubbleSize val="0"/>
        </c:dLbls>
        <c:marker val="1"/>
        <c:smooth val="0"/>
        <c:axId val="368128992"/>
        <c:axId val="368129384"/>
      </c:lineChart>
      <c:dateAx>
        <c:axId val="368128992"/>
        <c:scaling>
          <c:orientation val="minMax"/>
        </c:scaling>
        <c:delete val="1"/>
        <c:axPos val="b"/>
        <c:numFmt formatCode="ge" sourceLinked="1"/>
        <c:majorTickMark val="none"/>
        <c:minorTickMark val="none"/>
        <c:tickLblPos val="none"/>
        <c:crossAx val="368129384"/>
        <c:crosses val="autoZero"/>
        <c:auto val="1"/>
        <c:lblOffset val="100"/>
        <c:baseTimeUnit val="years"/>
      </c:dateAx>
      <c:valAx>
        <c:axId val="368129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12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B2-41EF-B6CA-6188402FF183}"/>
            </c:ext>
          </c:extLst>
        </c:ser>
        <c:dLbls>
          <c:showLegendKey val="0"/>
          <c:showVal val="0"/>
          <c:showCatName val="0"/>
          <c:showSerName val="0"/>
          <c:showPercent val="0"/>
          <c:showBubbleSize val="0"/>
        </c:dLbls>
        <c:gapWidth val="150"/>
        <c:axId val="368127424"/>
        <c:axId val="36813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0.63</c:v>
                </c:pt>
                <c:pt idx="1">
                  <c:v>0</c:v>
                </c:pt>
                <c:pt idx="2" formatCode="#,##0.00;&quot;△&quot;#,##0.00;&quot;-&quot;">
                  <c:v>0.18</c:v>
                </c:pt>
                <c:pt idx="3">
                  <c:v>0</c:v>
                </c:pt>
                <c:pt idx="4" formatCode="#,##0.00;&quot;△&quot;#,##0.00;&quot;-&quot;">
                  <c:v>0.15</c:v>
                </c:pt>
              </c:numCache>
            </c:numRef>
          </c:val>
          <c:smooth val="0"/>
          <c:extLst>
            <c:ext xmlns:c16="http://schemas.microsoft.com/office/drawing/2014/chart" uri="{C3380CC4-5D6E-409C-BE32-E72D297353CC}">
              <c16:uniqueId val="{00000001-95B2-41EF-B6CA-6188402FF183}"/>
            </c:ext>
          </c:extLst>
        </c:ser>
        <c:dLbls>
          <c:showLegendKey val="0"/>
          <c:showVal val="0"/>
          <c:showCatName val="0"/>
          <c:showSerName val="0"/>
          <c:showPercent val="0"/>
          <c:showBubbleSize val="0"/>
        </c:dLbls>
        <c:marker val="1"/>
        <c:smooth val="0"/>
        <c:axId val="368127424"/>
        <c:axId val="368132128"/>
      </c:lineChart>
      <c:dateAx>
        <c:axId val="368127424"/>
        <c:scaling>
          <c:orientation val="minMax"/>
        </c:scaling>
        <c:delete val="1"/>
        <c:axPos val="b"/>
        <c:numFmt formatCode="ge" sourceLinked="1"/>
        <c:majorTickMark val="none"/>
        <c:minorTickMark val="none"/>
        <c:tickLblPos val="none"/>
        <c:crossAx val="368132128"/>
        <c:crosses val="autoZero"/>
        <c:auto val="1"/>
        <c:lblOffset val="100"/>
        <c:baseTimeUnit val="years"/>
      </c:dateAx>
      <c:valAx>
        <c:axId val="36813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12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691.67</c:v>
                </c:pt>
                <c:pt idx="1">
                  <c:v>718.7</c:v>
                </c:pt>
                <c:pt idx="2">
                  <c:v>761.33</c:v>
                </c:pt>
                <c:pt idx="3">
                  <c:v>783.34</c:v>
                </c:pt>
                <c:pt idx="4">
                  <c:v>806.93</c:v>
                </c:pt>
              </c:numCache>
            </c:numRef>
          </c:val>
          <c:extLst>
            <c:ext xmlns:c16="http://schemas.microsoft.com/office/drawing/2014/chart" uri="{C3380CC4-5D6E-409C-BE32-E72D297353CC}">
              <c16:uniqueId val="{00000000-86AB-4842-8AE9-179235494A0C}"/>
            </c:ext>
          </c:extLst>
        </c:ser>
        <c:dLbls>
          <c:showLegendKey val="0"/>
          <c:showVal val="0"/>
          <c:showCatName val="0"/>
          <c:showSerName val="0"/>
          <c:showPercent val="0"/>
          <c:showBubbleSize val="0"/>
        </c:dLbls>
        <c:gapWidth val="150"/>
        <c:axId val="368130168"/>
        <c:axId val="368124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52.48</c:v>
                </c:pt>
                <c:pt idx="1">
                  <c:v>53.95</c:v>
                </c:pt>
                <c:pt idx="2">
                  <c:v>42.55</c:v>
                </c:pt>
                <c:pt idx="3">
                  <c:v>35.49</c:v>
                </c:pt>
                <c:pt idx="4">
                  <c:v>26.43</c:v>
                </c:pt>
              </c:numCache>
            </c:numRef>
          </c:val>
          <c:smooth val="0"/>
          <c:extLst>
            <c:ext xmlns:c16="http://schemas.microsoft.com/office/drawing/2014/chart" uri="{C3380CC4-5D6E-409C-BE32-E72D297353CC}">
              <c16:uniqueId val="{00000001-86AB-4842-8AE9-179235494A0C}"/>
            </c:ext>
          </c:extLst>
        </c:ser>
        <c:dLbls>
          <c:showLegendKey val="0"/>
          <c:showVal val="0"/>
          <c:showCatName val="0"/>
          <c:showSerName val="0"/>
          <c:showPercent val="0"/>
          <c:showBubbleSize val="0"/>
        </c:dLbls>
        <c:marker val="1"/>
        <c:smooth val="0"/>
        <c:axId val="368130168"/>
        <c:axId val="368124680"/>
      </c:lineChart>
      <c:dateAx>
        <c:axId val="368130168"/>
        <c:scaling>
          <c:orientation val="minMax"/>
        </c:scaling>
        <c:delete val="1"/>
        <c:axPos val="b"/>
        <c:numFmt formatCode="ge" sourceLinked="1"/>
        <c:majorTickMark val="none"/>
        <c:minorTickMark val="none"/>
        <c:tickLblPos val="none"/>
        <c:crossAx val="368124680"/>
        <c:crosses val="autoZero"/>
        <c:auto val="1"/>
        <c:lblOffset val="100"/>
        <c:baseTimeUnit val="years"/>
      </c:dateAx>
      <c:valAx>
        <c:axId val="368124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130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685.65</c:v>
                </c:pt>
                <c:pt idx="1">
                  <c:v>391.33</c:v>
                </c:pt>
                <c:pt idx="2">
                  <c:v>168.1</c:v>
                </c:pt>
                <c:pt idx="3">
                  <c:v>157.43</c:v>
                </c:pt>
                <c:pt idx="4">
                  <c:v>124.81</c:v>
                </c:pt>
              </c:numCache>
            </c:numRef>
          </c:val>
          <c:extLst>
            <c:ext xmlns:c16="http://schemas.microsoft.com/office/drawing/2014/chart" uri="{C3380CC4-5D6E-409C-BE32-E72D297353CC}">
              <c16:uniqueId val="{00000000-1513-4311-8E8F-EEE3C399C7DA}"/>
            </c:ext>
          </c:extLst>
        </c:ser>
        <c:dLbls>
          <c:showLegendKey val="0"/>
          <c:showVal val="0"/>
          <c:showCatName val="0"/>
          <c:showSerName val="0"/>
          <c:showPercent val="0"/>
          <c:showBubbleSize val="0"/>
        </c:dLbls>
        <c:gapWidth val="150"/>
        <c:axId val="368125464"/>
        <c:axId val="36812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208.92</c:v>
                </c:pt>
                <c:pt idx="1">
                  <c:v>334.04</c:v>
                </c:pt>
                <c:pt idx="2">
                  <c:v>78.62</c:v>
                </c:pt>
                <c:pt idx="3">
                  <c:v>82.47</c:v>
                </c:pt>
                <c:pt idx="4">
                  <c:v>72.44</c:v>
                </c:pt>
              </c:numCache>
            </c:numRef>
          </c:val>
          <c:smooth val="0"/>
          <c:extLst>
            <c:ext xmlns:c16="http://schemas.microsoft.com/office/drawing/2014/chart" uri="{C3380CC4-5D6E-409C-BE32-E72D297353CC}">
              <c16:uniqueId val="{00000001-1513-4311-8E8F-EEE3C399C7DA}"/>
            </c:ext>
          </c:extLst>
        </c:ser>
        <c:dLbls>
          <c:showLegendKey val="0"/>
          <c:showVal val="0"/>
          <c:showCatName val="0"/>
          <c:showSerName val="0"/>
          <c:showPercent val="0"/>
          <c:showBubbleSize val="0"/>
        </c:dLbls>
        <c:marker val="1"/>
        <c:smooth val="0"/>
        <c:axId val="368125464"/>
        <c:axId val="368128208"/>
      </c:lineChart>
      <c:dateAx>
        <c:axId val="368125464"/>
        <c:scaling>
          <c:orientation val="minMax"/>
        </c:scaling>
        <c:delete val="1"/>
        <c:axPos val="b"/>
        <c:numFmt formatCode="ge" sourceLinked="1"/>
        <c:majorTickMark val="none"/>
        <c:minorTickMark val="none"/>
        <c:tickLblPos val="none"/>
        <c:crossAx val="368128208"/>
        <c:crosses val="autoZero"/>
        <c:auto val="1"/>
        <c:lblOffset val="100"/>
        <c:baseTimeUnit val="years"/>
      </c:dateAx>
      <c:valAx>
        <c:axId val="36812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125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EE-4805-AF48-14F551718CFA}"/>
            </c:ext>
          </c:extLst>
        </c:ser>
        <c:dLbls>
          <c:showLegendKey val="0"/>
          <c:showVal val="0"/>
          <c:showCatName val="0"/>
          <c:showSerName val="0"/>
          <c:showPercent val="0"/>
          <c:showBubbleSize val="0"/>
        </c:dLbls>
        <c:gapWidth val="150"/>
        <c:axId val="368126248"/>
        <c:axId val="36873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708.85</c:v>
                </c:pt>
                <c:pt idx="1">
                  <c:v>660.23</c:v>
                </c:pt>
                <c:pt idx="2">
                  <c:v>658.6</c:v>
                </c:pt>
                <c:pt idx="3">
                  <c:v>664.04</c:v>
                </c:pt>
                <c:pt idx="4">
                  <c:v>625.12</c:v>
                </c:pt>
              </c:numCache>
            </c:numRef>
          </c:val>
          <c:smooth val="0"/>
          <c:extLst>
            <c:ext xmlns:c16="http://schemas.microsoft.com/office/drawing/2014/chart" uri="{C3380CC4-5D6E-409C-BE32-E72D297353CC}">
              <c16:uniqueId val="{00000001-18EE-4805-AF48-14F551718CFA}"/>
            </c:ext>
          </c:extLst>
        </c:ser>
        <c:dLbls>
          <c:showLegendKey val="0"/>
          <c:showVal val="0"/>
          <c:showCatName val="0"/>
          <c:showSerName val="0"/>
          <c:showPercent val="0"/>
          <c:showBubbleSize val="0"/>
        </c:dLbls>
        <c:marker val="1"/>
        <c:smooth val="0"/>
        <c:axId val="368126248"/>
        <c:axId val="368737120"/>
      </c:lineChart>
      <c:dateAx>
        <c:axId val="368126248"/>
        <c:scaling>
          <c:orientation val="minMax"/>
        </c:scaling>
        <c:delete val="1"/>
        <c:axPos val="b"/>
        <c:numFmt formatCode="ge" sourceLinked="1"/>
        <c:majorTickMark val="none"/>
        <c:minorTickMark val="none"/>
        <c:tickLblPos val="none"/>
        <c:crossAx val="368737120"/>
        <c:crosses val="autoZero"/>
        <c:auto val="1"/>
        <c:lblOffset val="100"/>
        <c:baseTimeUnit val="years"/>
      </c:dateAx>
      <c:valAx>
        <c:axId val="36873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126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78.540000000000006</c:v>
                </c:pt>
                <c:pt idx="1">
                  <c:v>77.040000000000006</c:v>
                </c:pt>
                <c:pt idx="2">
                  <c:v>72.709999999999994</c:v>
                </c:pt>
                <c:pt idx="3">
                  <c:v>69.25</c:v>
                </c:pt>
                <c:pt idx="4">
                  <c:v>68.599999999999994</c:v>
                </c:pt>
              </c:numCache>
            </c:numRef>
          </c:val>
          <c:extLst>
            <c:ext xmlns:c16="http://schemas.microsoft.com/office/drawing/2014/chart" uri="{C3380CC4-5D6E-409C-BE32-E72D297353CC}">
              <c16:uniqueId val="{00000000-0DA8-431A-87D4-B6A7C52B5E77}"/>
            </c:ext>
          </c:extLst>
        </c:ser>
        <c:dLbls>
          <c:showLegendKey val="0"/>
          <c:showVal val="0"/>
          <c:showCatName val="0"/>
          <c:showSerName val="0"/>
          <c:showPercent val="0"/>
          <c:showBubbleSize val="0"/>
        </c:dLbls>
        <c:gapWidth val="150"/>
        <c:axId val="368736728"/>
        <c:axId val="368732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89.47</c:v>
                </c:pt>
                <c:pt idx="1">
                  <c:v>88.7</c:v>
                </c:pt>
                <c:pt idx="2">
                  <c:v>88.44</c:v>
                </c:pt>
                <c:pt idx="3">
                  <c:v>86.2</c:v>
                </c:pt>
                <c:pt idx="4">
                  <c:v>89.74</c:v>
                </c:pt>
              </c:numCache>
            </c:numRef>
          </c:val>
          <c:smooth val="0"/>
          <c:extLst>
            <c:ext xmlns:c16="http://schemas.microsoft.com/office/drawing/2014/chart" uri="{C3380CC4-5D6E-409C-BE32-E72D297353CC}">
              <c16:uniqueId val="{00000001-0DA8-431A-87D4-B6A7C52B5E77}"/>
            </c:ext>
          </c:extLst>
        </c:ser>
        <c:dLbls>
          <c:showLegendKey val="0"/>
          <c:showVal val="0"/>
          <c:showCatName val="0"/>
          <c:showSerName val="0"/>
          <c:showPercent val="0"/>
          <c:showBubbleSize val="0"/>
        </c:dLbls>
        <c:marker val="1"/>
        <c:smooth val="0"/>
        <c:axId val="368736728"/>
        <c:axId val="368732024"/>
      </c:lineChart>
      <c:dateAx>
        <c:axId val="368736728"/>
        <c:scaling>
          <c:orientation val="minMax"/>
        </c:scaling>
        <c:delete val="1"/>
        <c:axPos val="b"/>
        <c:numFmt formatCode="ge" sourceLinked="1"/>
        <c:majorTickMark val="none"/>
        <c:minorTickMark val="none"/>
        <c:tickLblPos val="none"/>
        <c:crossAx val="368732024"/>
        <c:crosses val="autoZero"/>
        <c:auto val="1"/>
        <c:lblOffset val="100"/>
        <c:baseTimeUnit val="years"/>
      </c:dateAx>
      <c:valAx>
        <c:axId val="368732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736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124.46</c:v>
                </c:pt>
                <c:pt idx="1">
                  <c:v>126.88</c:v>
                </c:pt>
                <c:pt idx="2">
                  <c:v>134.37</c:v>
                </c:pt>
                <c:pt idx="3">
                  <c:v>140.94999999999999</c:v>
                </c:pt>
                <c:pt idx="4">
                  <c:v>142.01</c:v>
                </c:pt>
              </c:numCache>
            </c:numRef>
          </c:val>
          <c:extLst>
            <c:ext xmlns:c16="http://schemas.microsoft.com/office/drawing/2014/chart" uri="{C3380CC4-5D6E-409C-BE32-E72D297353CC}">
              <c16:uniqueId val="{00000000-6120-4037-B71C-053A017DEABD}"/>
            </c:ext>
          </c:extLst>
        </c:ser>
        <c:dLbls>
          <c:showLegendKey val="0"/>
          <c:showVal val="0"/>
          <c:showCatName val="0"/>
          <c:showSerName val="0"/>
          <c:showPercent val="0"/>
          <c:showBubbleSize val="0"/>
        </c:dLbls>
        <c:gapWidth val="150"/>
        <c:axId val="368732416"/>
        <c:axId val="36873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143.47999999999999</c:v>
                </c:pt>
                <c:pt idx="1">
                  <c:v>145.05000000000001</c:v>
                </c:pt>
                <c:pt idx="2">
                  <c:v>147.15</c:v>
                </c:pt>
                <c:pt idx="3">
                  <c:v>146.47999999999999</c:v>
                </c:pt>
                <c:pt idx="4">
                  <c:v>141.24</c:v>
                </c:pt>
              </c:numCache>
            </c:numRef>
          </c:val>
          <c:smooth val="0"/>
          <c:extLst>
            <c:ext xmlns:c16="http://schemas.microsoft.com/office/drawing/2014/chart" uri="{C3380CC4-5D6E-409C-BE32-E72D297353CC}">
              <c16:uniqueId val="{00000001-6120-4037-B71C-053A017DEABD}"/>
            </c:ext>
          </c:extLst>
        </c:ser>
        <c:dLbls>
          <c:showLegendKey val="0"/>
          <c:showVal val="0"/>
          <c:showCatName val="0"/>
          <c:showSerName val="0"/>
          <c:showPercent val="0"/>
          <c:showBubbleSize val="0"/>
        </c:dLbls>
        <c:marker val="1"/>
        <c:smooth val="0"/>
        <c:axId val="368732416"/>
        <c:axId val="368735552"/>
      </c:lineChart>
      <c:dateAx>
        <c:axId val="368732416"/>
        <c:scaling>
          <c:orientation val="minMax"/>
        </c:scaling>
        <c:delete val="1"/>
        <c:axPos val="b"/>
        <c:numFmt formatCode="ge" sourceLinked="1"/>
        <c:majorTickMark val="none"/>
        <c:minorTickMark val="none"/>
        <c:tickLblPos val="none"/>
        <c:crossAx val="368735552"/>
        <c:crosses val="autoZero"/>
        <c:auto val="1"/>
        <c:lblOffset val="100"/>
        <c:baseTimeUnit val="years"/>
      </c:dateAx>
      <c:valAx>
        <c:axId val="36873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73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愛知県　知多市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Bc1</v>
      </c>
      <c r="X8" s="73"/>
      <c r="Y8" s="73"/>
      <c r="Z8" s="73"/>
      <c r="AA8" s="73"/>
      <c r="AB8" s="73"/>
      <c r="AC8" s="73"/>
      <c r="AD8" s="74" t="s">
        <v>119</v>
      </c>
      <c r="AE8" s="74"/>
      <c r="AF8" s="74"/>
      <c r="AG8" s="74"/>
      <c r="AH8" s="74"/>
      <c r="AI8" s="74"/>
      <c r="AJ8" s="74"/>
      <c r="AK8" s="4"/>
      <c r="AL8" s="68">
        <f>データ!S6</f>
        <v>86076</v>
      </c>
      <c r="AM8" s="68"/>
      <c r="AN8" s="68"/>
      <c r="AO8" s="68"/>
      <c r="AP8" s="68"/>
      <c r="AQ8" s="68"/>
      <c r="AR8" s="68"/>
      <c r="AS8" s="68"/>
      <c r="AT8" s="67">
        <f>データ!T6</f>
        <v>45.9</v>
      </c>
      <c r="AU8" s="67"/>
      <c r="AV8" s="67"/>
      <c r="AW8" s="67"/>
      <c r="AX8" s="67"/>
      <c r="AY8" s="67"/>
      <c r="AZ8" s="67"/>
      <c r="BA8" s="67"/>
      <c r="BB8" s="67">
        <f>データ!U6</f>
        <v>1875.29</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x14ac:dyDescent="0.15">
      <c r="A10" s="2"/>
      <c r="B10" s="67" t="str">
        <f>データ!N6</f>
        <v>-</v>
      </c>
      <c r="C10" s="67"/>
      <c r="D10" s="67"/>
      <c r="E10" s="67"/>
      <c r="F10" s="67"/>
      <c r="G10" s="67"/>
      <c r="H10" s="67"/>
      <c r="I10" s="67">
        <f>データ!O6</f>
        <v>80.430000000000007</v>
      </c>
      <c r="J10" s="67"/>
      <c r="K10" s="67"/>
      <c r="L10" s="67"/>
      <c r="M10" s="67"/>
      <c r="N10" s="67"/>
      <c r="O10" s="67"/>
      <c r="P10" s="67">
        <f>データ!P6</f>
        <v>93.14</v>
      </c>
      <c r="Q10" s="67"/>
      <c r="R10" s="67"/>
      <c r="S10" s="67"/>
      <c r="T10" s="67"/>
      <c r="U10" s="67"/>
      <c r="V10" s="67"/>
      <c r="W10" s="67">
        <f>データ!Q6</f>
        <v>89.15</v>
      </c>
      <c r="X10" s="67"/>
      <c r="Y10" s="67"/>
      <c r="Z10" s="67"/>
      <c r="AA10" s="67"/>
      <c r="AB10" s="67"/>
      <c r="AC10" s="67"/>
      <c r="AD10" s="68">
        <f>データ!R6</f>
        <v>2019</v>
      </c>
      <c r="AE10" s="68"/>
      <c r="AF10" s="68"/>
      <c r="AG10" s="68"/>
      <c r="AH10" s="68"/>
      <c r="AI10" s="68"/>
      <c r="AJ10" s="68"/>
      <c r="AK10" s="2"/>
      <c r="AL10" s="68">
        <f>データ!V6</f>
        <v>79957</v>
      </c>
      <c r="AM10" s="68"/>
      <c r="AN10" s="68"/>
      <c r="AO10" s="68"/>
      <c r="AP10" s="68"/>
      <c r="AQ10" s="68"/>
      <c r="AR10" s="68"/>
      <c r="AS10" s="68"/>
      <c r="AT10" s="67">
        <f>データ!W6</f>
        <v>13.39</v>
      </c>
      <c r="AU10" s="67"/>
      <c r="AV10" s="67"/>
      <c r="AW10" s="67"/>
      <c r="AX10" s="67"/>
      <c r="AY10" s="67"/>
      <c r="AZ10" s="67"/>
      <c r="BA10" s="67"/>
      <c r="BB10" s="67">
        <f>データ!X6</f>
        <v>5971.4</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122</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ColWidth="9"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232246</v>
      </c>
      <c r="D6" s="34">
        <f t="shared" si="3"/>
        <v>46</v>
      </c>
      <c r="E6" s="34">
        <f t="shared" si="3"/>
        <v>17</v>
      </c>
      <c r="F6" s="34">
        <f t="shared" si="3"/>
        <v>1</v>
      </c>
      <c r="G6" s="34">
        <f t="shared" si="3"/>
        <v>0</v>
      </c>
      <c r="H6" s="34" t="str">
        <f t="shared" si="3"/>
        <v>愛知県　知多市</v>
      </c>
      <c r="I6" s="34" t="str">
        <f t="shared" si="3"/>
        <v>法適用</v>
      </c>
      <c r="J6" s="34" t="str">
        <f t="shared" si="3"/>
        <v>下水道事業</v>
      </c>
      <c r="K6" s="34" t="str">
        <f t="shared" si="3"/>
        <v>公共下水道</v>
      </c>
      <c r="L6" s="34" t="str">
        <f t="shared" si="3"/>
        <v>Bc1</v>
      </c>
      <c r="M6" s="34">
        <f t="shared" si="3"/>
        <v>0</v>
      </c>
      <c r="N6" s="35" t="str">
        <f t="shared" si="3"/>
        <v>-</v>
      </c>
      <c r="O6" s="35">
        <f t="shared" si="3"/>
        <v>80.430000000000007</v>
      </c>
      <c r="P6" s="35">
        <f t="shared" si="3"/>
        <v>93.14</v>
      </c>
      <c r="Q6" s="35">
        <f t="shared" si="3"/>
        <v>89.15</v>
      </c>
      <c r="R6" s="35">
        <f t="shared" si="3"/>
        <v>2019</v>
      </c>
      <c r="S6" s="35">
        <f t="shared" si="3"/>
        <v>86076</v>
      </c>
      <c r="T6" s="35">
        <f t="shared" si="3"/>
        <v>45.9</v>
      </c>
      <c r="U6" s="35">
        <f t="shared" si="3"/>
        <v>1875.29</v>
      </c>
      <c r="V6" s="35">
        <f t="shared" si="3"/>
        <v>79957</v>
      </c>
      <c r="W6" s="35">
        <f t="shared" si="3"/>
        <v>13.39</v>
      </c>
      <c r="X6" s="35">
        <f t="shared" si="3"/>
        <v>5971.4</v>
      </c>
      <c r="Y6" s="36">
        <f>IF(Y7="",NA(),Y7)</f>
        <v>83.38</v>
      </c>
      <c r="Z6" s="36">
        <f t="shared" ref="Z6:AH6" si="4">IF(Z7="",NA(),Z7)</f>
        <v>82.95</v>
      </c>
      <c r="AA6" s="36">
        <f t="shared" si="4"/>
        <v>88.15</v>
      </c>
      <c r="AB6" s="36">
        <f t="shared" si="4"/>
        <v>88.57</v>
      </c>
      <c r="AC6" s="36">
        <f t="shared" si="4"/>
        <v>89.07</v>
      </c>
      <c r="AD6" s="36">
        <f t="shared" si="4"/>
        <v>100.13</v>
      </c>
      <c r="AE6" s="36">
        <f t="shared" si="4"/>
        <v>101.67</v>
      </c>
      <c r="AF6" s="36">
        <f t="shared" si="4"/>
        <v>107.19</v>
      </c>
      <c r="AG6" s="36">
        <f t="shared" si="4"/>
        <v>105.81</v>
      </c>
      <c r="AH6" s="36">
        <f t="shared" si="4"/>
        <v>106.63</v>
      </c>
      <c r="AI6" s="35" t="str">
        <f>IF(AI7="","",IF(AI7="-","【-】","【"&amp;SUBSTITUTE(TEXT(AI7,"#,##0.00"),"-","△")&amp;"】"))</f>
        <v>【108.57】</v>
      </c>
      <c r="AJ6" s="36">
        <f>IF(AJ7="",NA(),AJ7)</f>
        <v>691.67</v>
      </c>
      <c r="AK6" s="36">
        <f t="shared" ref="AK6:AS6" si="5">IF(AK7="",NA(),AK7)</f>
        <v>718.7</v>
      </c>
      <c r="AL6" s="36">
        <f t="shared" si="5"/>
        <v>761.33</v>
      </c>
      <c r="AM6" s="36">
        <f t="shared" si="5"/>
        <v>783.34</v>
      </c>
      <c r="AN6" s="36">
        <f t="shared" si="5"/>
        <v>806.93</v>
      </c>
      <c r="AO6" s="36">
        <f t="shared" si="5"/>
        <v>52.48</v>
      </c>
      <c r="AP6" s="36">
        <f t="shared" si="5"/>
        <v>53.95</v>
      </c>
      <c r="AQ6" s="36">
        <f t="shared" si="5"/>
        <v>42.55</v>
      </c>
      <c r="AR6" s="36">
        <f t="shared" si="5"/>
        <v>35.49</v>
      </c>
      <c r="AS6" s="36">
        <f t="shared" si="5"/>
        <v>26.43</v>
      </c>
      <c r="AT6" s="35" t="str">
        <f>IF(AT7="","",IF(AT7="-","【-】","【"&amp;SUBSTITUTE(TEXT(AT7,"#,##0.00"),"-","△")&amp;"】"))</f>
        <v>【4.38】</v>
      </c>
      <c r="AU6" s="36">
        <f>IF(AU7="",NA(),AU7)</f>
        <v>685.65</v>
      </c>
      <c r="AV6" s="36">
        <f t="shared" ref="AV6:BD6" si="6">IF(AV7="",NA(),AV7)</f>
        <v>391.33</v>
      </c>
      <c r="AW6" s="36">
        <f t="shared" si="6"/>
        <v>168.1</v>
      </c>
      <c r="AX6" s="36">
        <f t="shared" si="6"/>
        <v>157.43</v>
      </c>
      <c r="AY6" s="36">
        <f t="shared" si="6"/>
        <v>124.81</v>
      </c>
      <c r="AZ6" s="36">
        <f t="shared" si="6"/>
        <v>208.92</v>
      </c>
      <c r="BA6" s="36">
        <f t="shared" si="6"/>
        <v>334.04</v>
      </c>
      <c r="BB6" s="36">
        <f t="shared" si="6"/>
        <v>78.62</v>
      </c>
      <c r="BC6" s="36">
        <f t="shared" si="6"/>
        <v>82.47</v>
      </c>
      <c r="BD6" s="36">
        <f t="shared" si="6"/>
        <v>72.44</v>
      </c>
      <c r="BE6" s="35" t="str">
        <f>IF(BE7="","",IF(BE7="-","【-】","【"&amp;SUBSTITUTE(TEXT(BE7,"#,##0.00"),"-","△")&amp;"】"))</f>
        <v>【59.95】</v>
      </c>
      <c r="BF6" s="35">
        <f>IF(BF7="",NA(),BF7)</f>
        <v>0</v>
      </c>
      <c r="BG6" s="35">
        <f t="shared" ref="BG6:BO6" si="7">IF(BG7="",NA(),BG7)</f>
        <v>0</v>
      </c>
      <c r="BH6" s="35">
        <f t="shared" si="7"/>
        <v>0</v>
      </c>
      <c r="BI6" s="35">
        <f t="shared" si="7"/>
        <v>0</v>
      </c>
      <c r="BJ6" s="35">
        <f t="shared" si="7"/>
        <v>0</v>
      </c>
      <c r="BK6" s="36">
        <f t="shared" si="7"/>
        <v>708.85</v>
      </c>
      <c r="BL6" s="36">
        <f t="shared" si="7"/>
        <v>660.23</v>
      </c>
      <c r="BM6" s="36">
        <f t="shared" si="7"/>
        <v>658.6</v>
      </c>
      <c r="BN6" s="36">
        <f t="shared" si="7"/>
        <v>664.04</v>
      </c>
      <c r="BO6" s="36">
        <f t="shared" si="7"/>
        <v>625.12</v>
      </c>
      <c r="BP6" s="35" t="str">
        <f>IF(BP7="","",IF(BP7="-","【-】","【"&amp;SUBSTITUTE(TEXT(BP7,"#,##0.00"),"-","△")&amp;"】"))</f>
        <v>【728.30】</v>
      </c>
      <c r="BQ6" s="36">
        <f>IF(BQ7="",NA(),BQ7)</f>
        <v>78.540000000000006</v>
      </c>
      <c r="BR6" s="36">
        <f t="shared" ref="BR6:BZ6" si="8">IF(BR7="",NA(),BR7)</f>
        <v>77.040000000000006</v>
      </c>
      <c r="BS6" s="36">
        <f t="shared" si="8"/>
        <v>72.709999999999994</v>
      </c>
      <c r="BT6" s="36">
        <f t="shared" si="8"/>
        <v>69.25</v>
      </c>
      <c r="BU6" s="36">
        <f t="shared" si="8"/>
        <v>68.599999999999994</v>
      </c>
      <c r="BV6" s="36">
        <f t="shared" si="8"/>
        <v>89.47</v>
      </c>
      <c r="BW6" s="36">
        <f t="shared" si="8"/>
        <v>88.7</v>
      </c>
      <c r="BX6" s="36">
        <f t="shared" si="8"/>
        <v>88.44</v>
      </c>
      <c r="BY6" s="36">
        <f t="shared" si="8"/>
        <v>86.2</v>
      </c>
      <c r="BZ6" s="36">
        <f t="shared" si="8"/>
        <v>89.74</v>
      </c>
      <c r="CA6" s="35" t="str">
        <f>IF(CA7="","",IF(CA7="-","【-】","【"&amp;SUBSTITUTE(TEXT(CA7,"#,##0.00"),"-","△")&amp;"】"))</f>
        <v>【100.04】</v>
      </c>
      <c r="CB6" s="36">
        <f>IF(CB7="",NA(),CB7)</f>
        <v>124.46</v>
      </c>
      <c r="CC6" s="36">
        <f t="shared" ref="CC6:CK6" si="9">IF(CC7="",NA(),CC7)</f>
        <v>126.88</v>
      </c>
      <c r="CD6" s="36">
        <f t="shared" si="9"/>
        <v>134.37</v>
      </c>
      <c r="CE6" s="36">
        <f t="shared" si="9"/>
        <v>140.94999999999999</v>
      </c>
      <c r="CF6" s="36">
        <f t="shared" si="9"/>
        <v>142.01</v>
      </c>
      <c r="CG6" s="36">
        <f t="shared" si="9"/>
        <v>143.47999999999999</v>
      </c>
      <c r="CH6" s="36">
        <f t="shared" si="9"/>
        <v>145.05000000000001</v>
      </c>
      <c r="CI6" s="36">
        <f t="shared" si="9"/>
        <v>147.15</v>
      </c>
      <c r="CJ6" s="36">
        <f t="shared" si="9"/>
        <v>146.47999999999999</v>
      </c>
      <c r="CK6" s="36">
        <f t="shared" si="9"/>
        <v>141.24</v>
      </c>
      <c r="CL6" s="35" t="str">
        <f>IF(CL7="","",IF(CL7="-","【-】","【"&amp;SUBSTITUTE(TEXT(CL7,"#,##0.00"),"-","△")&amp;"】"))</f>
        <v>【137.82】</v>
      </c>
      <c r="CM6" s="36">
        <f>IF(CM7="",NA(),CM7)</f>
        <v>58.33</v>
      </c>
      <c r="CN6" s="36">
        <f t="shared" ref="CN6:CV6" si="10">IF(CN7="",NA(),CN7)</f>
        <v>57.31</v>
      </c>
      <c r="CO6" s="36">
        <f t="shared" si="10"/>
        <v>58.1</v>
      </c>
      <c r="CP6" s="36">
        <f t="shared" si="10"/>
        <v>58.92</v>
      </c>
      <c r="CQ6" s="36">
        <f t="shared" si="10"/>
        <v>60.24</v>
      </c>
      <c r="CR6" s="36">
        <f t="shared" si="10"/>
        <v>64.75</v>
      </c>
      <c r="CS6" s="36">
        <f t="shared" si="10"/>
        <v>62.03</v>
      </c>
      <c r="CT6" s="36">
        <f t="shared" si="10"/>
        <v>59.27</v>
      </c>
      <c r="CU6" s="36">
        <f t="shared" si="10"/>
        <v>62.64</v>
      </c>
      <c r="CV6" s="36">
        <f t="shared" si="10"/>
        <v>58.12</v>
      </c>
      <c r="CW6" s="35" t="str">
        <f>IF(CW7="","",IF(CW7="-","【-】","【"&amp;SUBSTITUTE(TEXT(CW7,"#,##0.00"),"-","△")&amp;"】"))</f>
        <v>【60.09】</v>
      </c>
      <c r="CX6" s="36">
        <f>IF(CX7="",NA(),CX7)</f>
        <v>98.66</v>
      </c>
      <c r="CY6" s="36">
        <f t="shared" ref="CY6:DG6" si="11">IF(CY7="",NA(),CY7)</f>
        <v>98.62</v>
      </c>
      <c r="CZ6" s="36">
        <f t="shared" si="11"/>
        <v>98.84</v>
      </c>
      <c r="DA6" s="36">
        <f t="shared" si="11"/>
        <v>98.95</v>
      </c>
      <c r="DB6" s="36">
        <f t="shared" si="11"/>
        <v>99</v>
      </c>
      <c r="DC6" s="36">
        <f t="shared" si="11"/>
        <v>92.84</v>
      </c>
      <c r="DD6" s="36">
        <f t="shared" si="11"/>
        <v>93.53</v>
      </c>
      <c r="DE6" s="36">
        <f t="shared" si="11"/>
        <v>92.82</v>
      </c>
      <c r="DF6" s="36">
        <f t="shared" si="11"/>
        <v>92.98</v>
      </c>
      <c r="DG6" s="36">
        <f t="shared" si="11"/>
        <v>93.07</v>
      </c>
      <c r="DH6" s="35" t="str">
        <f>IF(DH7="","",IF(DH7="-","【-】","【"&amp;SUBSTITUTE(TEXT(DH7,"#,##0.00"),"-","△")&amp;"】"))</f>
        <v>【94.90】</v>
      </c>
      <c r="DI6" s="36">
        <f>IF(DI7="",NA(),DI7)</f>
        <v>16.22</v>
      </c>
      <c r="DJ6" s="36">
        <f t="shared" ref="DJ6:DR6" si="12">IF(DJ7="",NA(),DJ7)</f>
        <v>16.850000000000001</v>
      </c>
      <c r="DK6" s="36">
        <f t="shared" si="12"/>
        <v>46.53</v>
      </c>
      <c r="DL6" s="36">
        <f t="shared" si="12"/>
        <v>48.27</v>
      </c>
      <c r="DM6" s="36">
        <f t="shared" si="12"/>
        <v>49.96</v>
      </c>
      <c r="DN6" s="36">
        <f t="shared" si="12"/>
        <v>15.62</v>
      </c>
      <c r="DO6" s="36">
        <f t="shared" si="12"/>
        <v>17.82</v>
      </c>
      <c r="DP6" s="36">
        <f t="shared" si="12"/>
        <v>31.92</v>
      </c>
      <c r="DQ6" s="36">
        <f t="shared" si="12"/>
        <v>30.09</v>
      </c>
      <c r="DR6" s="36">
        <f t="shared" si="12"/>
        <v>26.07</v>
      </c>
      <c r="DS6" s="35" t="str">
        <f>IF(DS7="","",IF(DS7="-","【-】","【"&amp;SUBSTITUTE(TEXT(DS7,"#,##0.00"),"-","△")&amp;"】"))</f>
        <v>【37.36】</v>
      </c>
      <c r="DT6" s="35">
        <f>IF(DT7="",NA(),DT7)</f>
        <v>0</v>
      </c>
      <c r="DU6" s="35">
        <f t="shared" ref="DU6:EC6" si="13">IF(DU7="",NA(),DU7)</f>
        <v>0</v>
      </c>
      <c r="DV6" s="35">
        <f t="shared" si="13"/>
        <v>0</v>
      </c>
      <c r="DW6" s="35">
        <f t="shared" si="13"/>
        <v>0</v>
      </c>
      <c r="DX6" s="35">
        <f t="shared" si="13"/>
        <v>0</v>
      </c>
      <c r="DY6" s="36">
        <f t="shared" si="13"/>
        <v>0.63</v>
      </c>
      <c r="DZ6" s="35">
        <f t="shared" si="13"/>
        <v>0</v>
      </c>
      <c r="EA6" s="36">
        <f t="shared" si="13"/>
        <v>0.18</v>
      </c>
      <c r="EB6" s="35">
        <f t="shared" si="13"/>
        <v>0</v>
      </c>
      <c r="EC6" s="36">
        <f t="shared" si="13"/>
        <v>0.15</v>
      </c>
      <c r="ED6" s="35" t="str">
        <f>IF(ED7="","",IF(ED7="-","【-】","【"&amp;SUBSTITUTE(TEXT(ED7,"#,##0.00"),"-","△")&amp;"】"))</f>
        <v>【4.96】</v>
      </c>
      <c r="EE6" s="36">
        <f>IF(EE7="",NA(),EE7)</f>
        <v>0.01</v>
      </c>
      <c r="EF6" s="36">
        <f t="shared" ref="EF6:EN6" si="14">IF(EF7="",NA(),EF7)</f>
        <v>0.01</v>
      </c>
      <c r="EG6" s="35">
        <f t="shared" si="14"/>
        <v>0</v>
      </c>
      <c r="EH6" s="36">
        <f t="shared" si="14"/>
        <v>0.1</v>
      </c>
      <c r="EI6" s="36">
        <f t="shared" si="14"/>
        <v>0.12</v>
      </c>
      <c r="EJ6" s="36">
        <f t="shared" si="14"/>
        <v>0.04</v>
      </c>
      <c r="EK6" s="36">
        <f t="shared" si="14"/>
        <v>0.05</v>
      </c>
      <c r="EL6" s="36">
        <f t="shared" si="14"/>
        <v>7.0000000000000007E-2</v>
      </c>
      <c r="EM6" s="36">
        <f t="shared" si="14"/>
        <v>7.0000000000000007E-2</v>
      </c>
      <c r="EN6" s="36">
        <f t="shared" si="14"/>
        <v>0.1</v>
      </c>
      <c r="EO6" s="35" t="str">
        <f>IF(EO7="","",IF(EO7="-","【-】","【"&amp;SUBSTITUTE(TEXT(EO7,"#,##0.00"),"-","△")&amp;"】"))</f>
        <v>【0.27】</v>
      </c>
    </row>
    <row r="7" spans="1:148" s="37" customFormat="1" x14ac:dyDescent="0.15">
      <c r="A7" s="29"/>
      <c r="B7" s="38">
        <v>2016</v>
      </c>
      <c r="C7" s="38">
        <v>232246</v>
      </c>
      <c r="D7" s="38">
        <v>46</v>
      </c>
      <c r="E7" s="38">
        <v>17</v>
      </c>
      <c r="F7" s="38">
        <v>1</v>
      </c>
      <c r="G7" s="38">
        <v>0</v>
      </c>
      <c r="H7" s="38" t="s">
        <v>108</v>
      </c>
      <c r="I7" s="38" t="s">
        <v>109</v>
      </c>
      <c r="J7" s="38" t="s">
        <v>110</v>
      </c>
      <c r="K7" s="38" t="s">
        <v>111</v>
      </c>
      <c r="L7" s="38" t="s">
        <v>112</v>
      </c>
      <c r="M7" s="38"/>
      <c r="N7" s="39" t="s">
        <v>113</v>
      </c>
      <c r="O7" s="39">
        <v>80.430000000000007</v>
      </c>
      <c r="P7" s="39">
        <v>93.14</v>
      </c>
      <c r="Q7" s="39">
        <v>89.15</v>
      </c>
      <c r="R7" s="39">
        <v>2019</v>
      </c>
      <c r="S7" s="39">
        <v>86076</v>
      </c>
      <c r="T7" s="39">
        <v>45.9</v>
      </c>
      <c r="U7" s="39">
        <v>1875.29</v>
      </c>
      <c r="V7" s="39">
        <v>79957</v>
      </c>
      <c r="W7" s="39">
        <v>13.39</v>
      </c>
      <c r="X7" s="39">
        <v>5971.4</v>
      </c>
      <c r="Y7" s="39">
        <v>83.38</v>
      </c>
      <c r="Z7" s="39">
        <v>82.95</v>
      </c>
      <c r="AA7" s="39">
        <v>88.15</v>
      </c>
      <c r="AB7" s="39">
        <v>88.57</v>
      </c>
      <c r="AC7" s="39">
        <v>89.07</v>
      </c>
      <c r="AD7" s="39">
        <v>100.13</v>
      </c>
      <c r="AE7" s="39">
        <v>101.67</v>
      </c>
      <c r="AF7" s="39">
        <v>107.19</v>
      </c>
      <c r="AG7" s="39">
        <v>105.81</v>
      </c>
      <c r="AH7" s="39">
        <v>106.63</v>
      </c>
      <c r="AI7" s="39">
        <v>108.57</v>
      </c>
      <c r="AJ7" s="39">
        <v>691.67</v>
      </c>
      <c r="AK7" s="39">
        <v>718.7</v>
      </c>
      <c r="AL7" s="39">
        <v>761.33</v>
      </c>
      <c r="AM7" s="39">
        <v>783.34</v>
      </c>
      <c r="AN7" s="39">
        <v>806.93</v>
      </c>
      <c r="AO7" s="39">
        <v>52.48</v>
      </c>
      <c r="AP7" s="39">
        <v>53.95</v>
      </c>
      <c r="AQ7" s="39">
        <v>42.55</v>
      </c>
      <c r="AR7" s="39">
        <v>35.49</v>
      </c>
      <c r="AS7" s="39">
        <v>26.43</v>
      </c>
      <c r="AT7" s="39">
        <v>4.38</v>
      </c>
      <c r="AU7" s="39">
        <v>685.65</v>
      </c>
      <c r="AV7" s="39">
        <v>391.33</v>
      </c>
      <c r="AW7" s="39">
        <v>168.1</v>
      </c>
      <c r="AX7" s="39">
        <v>157.43</v>
      </c>
      <c r="AY7" s="39">
        <v>124.81</v>
      </c>
      <c r="AZ7" s="39">
        <v>208.92</v>
      </c>
      <c r="BA7" s="39">
        <v>334.04</v>
      </c>
      <c r="BB7" s="39">
        <v>78.62</v>
      </c>
      <c r="BC7" s="39">
        <v>82.47</v>
      </c>
      <c r="BD7" s="39">
        <v>72.44</v>
      </c>
      <c r="BE7" s="39">
        <v>59.95</v>
      </c>
      <c r="BF7" s="39">
        <v>0</v>
      </c>
      <c r="BG7" s="39">
        <v>0</v>
      </c>
      <c r="BH7" s="39">
        <v>0</v>
      </c>
      <c r="BI7" s="39">
        <v>0</v>
      </c>
      <c r="BJ7" s="39">
        <v>0</v>
      </c>
      <c r="BK7" s="39">
        <v>708.85</v>
      </c>
      <c r="BL7" s="39">
        <v>660.23</v>
      </c>
      <c r="BM7" s="39">
        <v>658.6</v>
      </c>
      <c r="BN7" s="39">
        <v>664.04</v>
      </c>
      <c r="BO7" s="39">
        <v>625.12</v>
      </c>
      <c r="BP7" s="39">
        <v>728.3</v>
      </c>
      <c r="BQ7" s="39">
        <v>78.540000000000006</v>
      </c>
      <c r="BR7" s="39">
        <v>77.040000000000006</v>
      </c>
      <c r="BS7" s="39">
        <v>72.709999999999994</v>
      </c>
      <c r="BT7" s="39">
        <v>69.25</v>
      </c>
      <c r="BU7" s="39">
        <v>68.599999999999994</v>
      </c>
      <c r="BV7" s="39">
        <v>89.47</v>
      </c>
      <c r="BW7" s="39">
        <v>88.7</v>
      </c>
      <c r="BX7" s="39">
        <v>88.44</v>
      </c>
      <c r="BY7" s="39">
        <v>86.2</v>
      </c>
      <c r="BZ7" s="39">
        <v>89.74</v>
      </c>
      <c r="CA7" s="39">
        <v>100.04</v>
      </c>
      <c r="CB7" s="39">
        <v>124.46</v>
      </c>
      <c r="CC7" s="39">
        <v>126.88</v>
      </c>
      <c r="CD7" s="39">
        <v>134.37</v>
      </c>
      <c r="CE7" s="39">
        <v>140.94999999999999</v>
      </c>
      <c r="CF7" s="39">
        <v>142.01</v>
      </c>
      <c r="CG7" s="39">
        <v>143.47999999999999</v>
      </c>
      <c r="CH7" s="39">
        <v>145.05000000000001</v>
      </c>
      <c r="CI7" s="39">
        <v>147.15</v>
      </c>
      <c r="CJ7" s="39">
        <v>146.47999999999999</v>
      </c>
      <c r="CK7" s="39">
        <v>141.24</v>
      </c>
      <c r="CL7" s="39">
        <v>137.82</v>
      </c>
      <c r="CM7" s="39">
        <v>58.33</v>
      </c>
      <c r="CN7" s="39">
        <v>57.31</v>
      </c>
      <c r="CO7" s="39">
        <v>58.1</v>
      </c>
      <c r="CP7" s="39">
        <v>58.92</v>
      </c>
      <c r="CQ7" s="39">
        <v>60.24</v>
      </c>
      <c r="CR7" s="39">
        <v>64.75</v>
      </c>
      <c r="CS7" s="39">
        <v>62.03</v>
      </c>
      <c r="CT7" s="39">
        <v>59.27</v>
      </c>
      <c r="CU7" s="39">
        <v>62.64</v>
      </c>
      <c r="CV7" s="39">
        <v>58.12</v>
      </c>
      <c r="CW7" s="39">
        <v>60.09</v>
      </c>
      <c r="CX7" s="39">
        <v>98.66</v>
      </c>
      <c r="CY7" s="39">
        <v>98.62</v>
      </c>
      <c r="CZ7" s="39">
        <v>98.84</v>
      </c>
      <c r="DA7" s="39">
        <v>98.95</v>
      </c>
      <c r="DB7" s="39">
        <v>99</v>
      </c>
      <c r="DC7" s="39">
        <v>92.84</v>
      </c>
      <c r="DD7" s="39">
        <v>93.53</v>
      </c>
      <c r="DE7" s="39">
        <v>92.82</v>
      </c>
      <c r="DF7" s="39">
        <v>92.98</v>
      </c>
      <c r="DG7" s="39">
        <v>93.07</v>
      </c>
      <c r="DH7" s="39">
        <v>94.9</v>
      </c>
      <c r="DI7" s="39">
        <v>16.22</v>
      </c>
      <c r="DJ7" s="39">
        <v>16.850000000000001</v>
      </c>
      <c r="DK7" s="39">
        <v>46.53</v>
      </c>
      <c r="DL7" s="39">
        <v>48.27</v>
      </c>
      <c r="DM7" s="39">
        <v>49.96</v>
      </c>
      <c r="DN7" s="39">
        <v>15.62</v>
      </c>
      <c r="DO7" s="39">
        <v>17.82</v>
      </c>
      <c r="DP7" s="39">
        <v>31.92</v>
      </c>
      <c r="DQ7" s="39">
        <v>30.09</v>
      </c>
      <c r="DR7" s="39">
        <v>26.07</v>
      </c>
      <c r="DS7" s="39">
        <v>37.36</v>
      </c>
      <c r="DT7" s="39">
        <v>0</v>
      </c>
      <c r="DU7" s="39">
        <v>0</v>
      </c>
      <c r="DV7" s="39">
        <v>0</v>
      </c>
      <c r="DW7" s="39">
        <v>0</v>
      </c>
      <c r="DX7" s="39">
        <v>0</v>
      </c>
      <c r="DY7" s="39">
        <v>0.63</v>
      </c>
      <c r="DZ7" s="39">
        <v>0</v>
      </c>
      <c r="EA7" s="39">
        <v>0.18</v>
      </c>
      <c r="EB7" s="39">
        <v>0</v>
      </c>
      <c r="EC7" s="39">
        <v>0.15</v>
      </c>
      <c r="ED7" s="39">
        <v>4.96</v>
      </c>
      <c r="EE7" s="39">
        <v>0.01</v>
      </c>
      <c r="EF7" s="39">
        <v>0.01</v>
      </c>
      <c r="EG7" s="39">
        <v>0</v>
      </c>
      <c r="EH7" s="39">
        <v>0.1</v>
      </c>
      <c r="EI7" s="39">
        <v>0.12</v>
      </c>
      <c r="EJ7" s="39">
        <v>0.04</v>
      </c>
      <c r="EK7" s="39">
        <v>0.05</v>
      </c>
      <c r="EL7" s="39">
        <v>7.0000000000000007E-2</v>
      </c>
      <c r="EM7" s="39">
        <v>7.0000000000000007E-2</v>
      </c>
      <c r="EN7" s="39">
        <v>0.1</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2018-02-05T02:51:49Z</cp:lastPrinted>
  <dcterms:created xsi:type="dcterms:W3CDTF">2017-12-25T01:51:53Z</dcterms:created>
  <dcterms:modified xsi:type="dcterms:W3CDTF">2018-02-23T05:12:41Z</dcterms:modified>
  <cp:category/>
</cp:coreProperties>
</file>