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<sst xmlns="http://schemas.openxmlformats.org/spreadsheetml/2006/main" count="232" uniqueCount="120">
  <si>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</si>
  <si>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</si>
  <si>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</si>
  <si>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</si>
  <si>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</si>
  <si>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</si>
  <si>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</si>
  <si>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</si>
  <si>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</si>
  <si>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</si>
  <si>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</si>
  <si>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</si>
  <si>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</si>
  <si>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</si>
  <si>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</si>
  <si>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</si>
  <si>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</si>
  <si>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</si>
  <si>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</si>
  <si>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</si>
  <si>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</si>
  <si>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</si>
  <si>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</si>
  <si>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</si>
  <si>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</si>
  <si>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</si>
  <si>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</si>
  <si>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</si>
  <si>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</si>
  <si>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</si>
  <si>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</si>
  <si>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</si>
  <si>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</si>
  <si>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</si>
  <si>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</si>
  <si>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</si>
  <si>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</si>
  <si>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</si>
  <si>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</si>
  <si>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</si>
  <si>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</si>
  <si>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</si>
  <si>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</si>
  <si>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</si>
  <si>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</si>
  <si>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</si>
  <si>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</si>
  <si>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</si>
  <si>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</si>
  <si>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</si>
  <si>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</si>
  <si>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</si>
  <si>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</si>
  <si>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</si>
  <si>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</si>
  <si>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</si>
  <si>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</si>
  <si>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</si>
  <si>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</si>
  <si>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</si>
  <si>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</si>
  <si>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</si>
  <si>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</si>
  <si>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</si>
  <si>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</si>
  <si>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</si>
  <si>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</si>
  <si>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</si>
  <si>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</si>
  <si>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</si>
  <si>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</si>
  <si>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</si>
  <si>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</si>
  <si>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</si>
  <si>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</si>
  <si>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</si>
  <si>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</si>
  <si>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</si>
  <si>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</si>
  <si>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</si>
  <si>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</si>
  <si>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</si>
  <si>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</si>
  <si>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</si>
  <si>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</si>
  <si>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</si>
  <si>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</si>
  <si>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</si>
  <si>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</si>
  <si>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</si>
  <si>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</si>
  <si>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</si>
  <si>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</si>
  <si>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</si>
  <si>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</si>
  <si>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</si>
  <si>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</si>
  <si>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</si>
  <si>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</si>
  <si>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</si>
  <si>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</si>
  <si>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</si>
  <si>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</si>
  <si>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</si>
  <si>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</si>
  <si>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知立市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</si>
  <si>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</si>
  <si>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</si>
  <si>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</si>
  <si>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</si>
  <si>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</si>
  <si>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</si>
  <si>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</si>
  <si>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</si>
  <si>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</si>
  <si>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</si>
  <si>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①有形固定資産減価償却率は、平成２６年度以降、配水場を新設したことにより類似団体平均を下回っているが、全体の帳簿原価に対し、配水場の減価償却費が大きいため、徐々に類似団体平均に近づくことが予想される。
　一方で、管路は経年化がさらに進み、早急の対応が求められる。これに関しては、平成２８年度の③管路更新率の上昇をみてもわかる通り、既に取り組んでおり、さらに平成２９年度策定の「経営戦略」内で今後も重要給水施設配水管路の整備を優先しながら老朽管の布設替を重点的におこなっていく計画となっている。
</t>
    <rPh sb="2" eb="4">
      <t>ユウケイ</t>
    </rPh>
    <rPh sb="4" eb="6">
      <t>コテイ</t>
    </rPh>
    <rPh sb="6" eb="8">
      <t>シサン</t>
    </rPh>
    <rPh sb="8" eb="10">
      <t>ゲンカ</t>
    </rPh>
    <rPh sb="10" eb="12">
      <t>ショウキャク</t>
    </rPh>
    <rPh sb="12" eb="13">
      <t>リツ</t>
    </rPh>
    <rPh sb="15" eb="17">
      <t>ヘイセイ</t>
    </rPh>
    <rPh sb="19" eb="21">
      <t>ネンド</t>
    </rPh>
    <rPh sb="21" eb="23">
      <t>イコウ</t>
    </rPh>
    <rPh sb="24" eb="26">
      <t>ハイスイ</t>
    </rPh>
    <rPh sb="26" eb="27">
      <t>ジョウ</t>
    </rPh>
    <rPh sb="28" eb="30">
      <t>シンセツ</t>
    </rPh>
    <rPh sb="37" eb="39">
      <t>ルイジ</t>
    </rPh>
    <rPh sb="39" eb="41">
      <t>ダンタイ</t>
    </rPh>
    <rPh sb="41" eb="43">
      <t>ヘイキン</t>
    </rPh>
    <rPh sb="44" eb="46">
      <t>シタマワ</t>
    </rPh>
    <rPh sb="52" eb="54">
      <t>ゼンタイ</t>
    </rPh>
    <rPh sb="55" eb="57">
      <t>チョウボ</t>
    </rPh>
    <rPh sb="57" eb="59">
      <t>ゲンカ</t>
    </rPh>
    <rPh sb="60" eb="61">
      <t>タイ</t>
    </rPh>
    <rPh sb="63" eb="65">
      <t>ハイスイ</t>
    </rPh>
    <rPh sb="65" eb="66">
      <t>ジョウ</t>
    </rPh>
    <rPh sb="67" eb="69">
      <t>ゲンカ</t>
    </rPh>
    <rPh sb="69" eb="71">
      <t>ショウキャク</t>
    </rPh>
    <rPh sb="71" eb="72">
      <t>ヒ</t>
    </rPh>
    <rPh sb="73" eb="74">
      <t>オオ</t>
    </rPh>
    <rPh sb="79" eb="81">
      <t>ジョジョ</t>
    </rPh>
    <rPh sb="82" eb="84">
      <t>ルイジ</t>
    </rPh>
    <rPh sb="84" eb="86">
      <t>ダンタイ</t>
    </rPh>
    <rPh sb="86" eb="88">
      <t>ヘイキン</t>
    </rPh>
    <rPh sb="89" eb="90">
      <t>チカ</t>
    </rPh>
    <rPh sb="95" eb="97">
      <t>ヨソウ</t>
    </rPh>
    <rPh sb="103" eb="105">
      <t>イッポウ</t>
    </rPh>
    <rPh sb="107" eb="109">
      <t>カンロ</t>
    </rPh>
    <rPh sb="110" eb="113">
      <t>ケイネンカ</t>
    </rPh>
    <rPh sb="117" eb="118">
      <t>スス</t>
    </rPh>
    <rPh sb="120" eb="122">
      <t>ソウキュウ</t>
    </rPh>
    <rPh sb="123" eb="125">
      <t>タイオウ</t>
    </rPh>
    <rPh sb="126" eb="127">
      <t>モト</t>
    </rPh>
    <rPh sb="135" eb="136">
      <t>カン</t>
    </rPh>
    <rPh sb="140" eb="142">
      <t>ヘイセイ</t>
    </rPh>
    <rPh sb="144" eb="146">
      <t>ネンド</t>
    </rPh>
    <rPh sb="148" eb="150">
      <t>カンロ</t>
    </rPh>
    <rPh sb="150" eb="152">
      <t>コウシン</t>
    </rPh>
    <rPh sb="152" eb="153">
      <t>リツ</t>
    </rPh>
    <rPh sb="154" eb="156">
      <t>ジョウショウ</t>
    </rPh>
    <rPh sb="163" eb="164">
      <t>トオ</t>
    </rPh>
    <rPh sb="166" eb="167">
      <t>スデ</t>
    </rPh>
    <rPh sb="168" eb="169">
      <t>ト</t>
    </rPh>
    <rPh sb="170" eb="171">
      <t>ク</t>
    </rPh>
    <rPh sb="179" eb="181">
      <t>ヘイセイ</t>
    </rPh>
    <rPh sb="183" eb="185">
      <t>ネンド</t>
    </rPh>
    <rPh sb="185" eb="187">
      <t>サクテイ</t>
    </rPh>
    <rPh sb="189" eb="191">
      <t>ケイエイ</t>
    </rPh>
    <rPh sb="191" eb="193">
      <t>センリャク</t>
    </rPh>
    <rPh sb="194" eb="195">
      <t>ナイ</t>
    </rPh>
    <rPh sb="196" eb="198">
      <t>コンゴ</t>
    </rPh>
    <rPh sb="227" eb="230">
      <t>ジュウテンテキ</t>
    </rPh>
    <rPh sb="238" eb="240">
      <t>ケイカク</t>
    </rPh>
    <phoneticPr fontId="4"/>
  </si>
  <si>
    <t>　現在のところ、継続して健全な経営ができているが、管路経年化への対策や、災害に備えた重要給水施設配水管路の整備は急務である。またダウンサイジングのため廃止する浄水場の撤去、それに伴い減少する配水能力を適正化するために配水池の増設も計画している。
　これらの投資額を勘案し、また、将来の給水収益や企業債借入などの財源も試算して、それら収支の均衡をとった「経営戦略」を平成２９年度策定したため、この「経営戦略」に基づき、他の類似団体平均より低い水準となっている「施設利用率」や「管路経年化率」について改善し、さらなる経営の健全化に努めていきたい。</t>
    <rPh sb="1" eb="3">
      <t>ゲンザイ</t>
    </rPh>
    <rPh sb="8" eb="10">
      <t>ケイゾク</t>
    </rPh>
    <rPh sb="12" eb="14">
      <t>ケンゼン</t>
    </rPh>
    <rPh sb="15" eb="17">
      <t>ケイエイ</t>
    </rPh>
    <rPh sb="25" eb="27">
      <t>カンロ</t>
    </rPh>
    <rPh sb="27" eb="30">
      <t>ケイネンカ</t>
    </rPh>
    <rPh sb="32" eb="34">
      <t>タイサク</t>
    </rPh>
    <rPh sb="36" eb="38">
      <t>サイガイ</t>
    </rPh>
    <rPh sb="39" eb="40">
      <t>ソナ</t>
    </rPh>
    <rPh sb="42" eb="44">
      <t>ジュウヨウ</t>
    </rPh>
    <rPh sb="44" eb="46">
      <t>キュウスイ</t>
    </rPh>
    <rPh sb="46" eb="48">
      <t>シセツ</t>
    </rPh>
    <rPh sb="48" eb="50">
      <t>ハイスイ</t>
    </rPh>
    <rPh sb="50" eb="52">
      <t>カンロ</t>
    </rPh>
    <rPh sb="53" eb="55">
      <t>セイビ</t>
    </rPh>
    <rPh sb="56" eb="58">
      <t>キュウム</t>
    </rPh>
    <rPh sb="75" eb="77">
      <t>ハイシ</t>
    </rPh>
    <rPh sb="79" eb="82">
      <t>ジョウスイジョウ</t>
    </rPh>
    <rPh sb="83" eb="85">
      <t>テッキョ</t>
    </rPh>
    <rPh sb="89" eb="90">
      <t>トモナ</t>
    </rPh>
    <rPh sb="91" eb="93">
      <t>ゲンショウ</t>
    </rPh>
    <rPh sb="95" eb="97">
      <t>ハイスイ</t>
    </rPh>
    <rPh sb="97" eb="99">
      <t>ノウリョク</t>
    </rPh>
    <rPh sb="100" eb="102">
      <t>テキセイ</t>
    </rPh>
    <rPh sb="102" eb="103">
      <t>カ</t>
    </rPh>
    <rPh sb="108" eb="111">
      <t>ハイスイチ</t>
    </rPh>
    <rPh sb="112" eb="114">
      <t>ゾウセツ</t>
    </rPh>
    <rPh sb="115" eb="117">
      <t>ケイカク</t>
    </rPh>
    <rPh sb="128" eb="130">
      <t>トウシ</t>
    </rPh>
    <rPh sb="130" eb="131">
      <t>ガク</t>
    </rPh>
    <rPh sb="132" eb="134">
      <t>カンアン</t>
    </rPh>
    <rPh sb="139" eb="141">
      <t>ショウライ</t>
    </rPh>
    <rPh sb="142" eb="144">
      <t>キュウスイ</t>
    </rPh>
    <rPh sb="144" eb="146">
      <t>シュウエキ</t>
    </rPh>
    <rPh sb="147" eb="149">
      <t>キギョウ</t>
    </rPh>
    <rPh sb="149" eb="150">
      <t>サイ</t>
    </rPh>
    <rPh sb="150" eb="152">
      <t>カリイレ</t>
    </rPh>
    <rPh sb="155" eb="157">
      <t>ザイゲン</t>
    </rPh>
    <rPh sb="158" eb="160">
      <t>シサン</t>
    </rPh>
    <rPh sb="166" eb="168">
      <t>シュウシ</t>
    </rPh>
    <rPh sb="169" eb="171">
      <t>キンコウ</t>
    </rPh>
    <rPh sb="176" eb="178">
      <t>ケイエイ</t>
    </rPh>
    <rPh sb="178" eb="180">
      <t>センリャク</t>
    </rPh>
    <rPh sb="182" eb="184">
      <t>ヘイセイ</t>
    </rPh>
    <rPh sb="186" eb="188">
      <t>ネンド</t>
    </rPh>
    <rPh sb="188" eb="190">
      <t>サクテイ</t>
    </rPh>
    <rPh sb="198" eb="200">
      <t>ケイエイ</t>
    </rPh>
    <rPh sb="200" eb="202">
      <t>センリャク</t>
    </rPh>
    <rPh sb="204" eb="205">
      <t>モト</t>
    </rPh>
    <rPh sb="208" eb="209">
      <t>タ</t>
    </rPh>
    <rPh sb="210" eb="212">
      <t>ルイジ</t>
    </rPh>
    <rPh sb="212" eb="214">
      <t>ダンタイ</t>
    </rPh>
    <rPh sb="214" eb="216">
      <t>ヘイキン</t>
    </rPh>
    <rPh sb="218" eb="219">
      <t>ヒク</t>
    </rPh>
    <rPh sb="220" eb="222">
      <t>スイジュン</t>
    </rPh>
    <rPh sb="229" eb="231">
      <t>シセツ</t>
    </rPh>
    <rPh sb="231" eb="233">
      <t>リヨウ</t>
    </rPh>
    <rPh sb="233" eb="234">
      <t>リツ</t>
    </rPh>
    <rPh sb="237" eb="239">
      <t>カンロ</t>
    </rPh>
    <rPh sb="239" eb="242">
      <t>ケイネンカ</t>
    </rPh>
    <rPh sb="242" eb="243">
      <t>リツ</t>
    </rPh>
    <rPh sb="248" eb="250">
      <t>カイゼン</t>
    </rPh>
    <rPh sb="256" eb="258">
      <t>ケイエイ</t>
    </rPh>
    <rPh sb="259" eb="262">
      <t>ケンゼンカ</t>
    </rPh>
    <rPh sb="263" eb="264">
      <t>ツト</t>
    </rPh>
    <phoneticPr fontId="4"/>
  </si>
  <si>
    <t>　①経常収支比率について、平成２６年度以降、配水場新設により減価償却費が増加したため類似団体平均を大きく下回っていたが、平成２８年度は、給水収益が増加したことや⑧有収率の上昇も影響し、類似団体平均に近い値となった。
　また③流動比率は、依然高い水準を保っており、かつ、④企業債残高対給水収益比率も１年間の給水収益で負債をほぼ全額支払うことが可能であることを示しており、短期支払能力だけでなく長期的にも財務のバランスは健全であると言える。
　⑤料金回収率は、過去２年間、類似団体平均を下回っていたが、平成２８年度は大きく上回る結果となった。これは少ない費用で多くの給水収益を計上できているということであり、当市水道事業の経営が健全であることを表している。要因としては、①経常収支比率の増加と同様に、継続的な漏水調査の成果としての⑧有収率の上昇が挙げられる。
　一方で、⑦施設利用率は、平成２６年度以降、類似団体平均を大きく下回っており、平成２８年度も変わらず低い水準となっているが、これは配水場新設により一日の配水能力が増加したためである。これについては、平成２９年度策定された「経営戦略」において平成４０年度に浄水場を廃止し県営水道からの受水のみとすることが決定しているため、最適化される予定である。</t>
    <rPh sb="2" eb="4">
      <t>ケイジョウ</t>
    </rPh>
    <rPh sb="4" eb="6">
      <t>シュウシ</t>
    </rPh>
    <rPh sb="6" eb="8">
      <t>ヒリツ</t>
    </rPh>
    <rPh sb="13" eb="15">
      <t>ヘイセイ</t>
    </rPh>
    <rPh sb="17" eb="19">
      <t>ネンド</t>
    </rPh>
    <rPh sb="19" eb="21">
      <t>イコウ</t>
    </rPh>
    <rPh sb="22" eb="24">
      <t>ハイスイ</t>
    </rPh>
    <rPh sb="24" eb="25">
      <t>ジョウ</t>
    </rPh>
    <rPh sb="25" eb="27">
      <t>シンセツ</t>
    </rPh>
    <rPh sb="30" eb="32">
      <t>ゲンカ</t>
    </rPh>
    <rPh sb="32" eb="34">
      <t>ショウキャク</t>
    </rPh>
    <rPh sb="34" eb="35">
      <t>ヒ</t>
    </rPh>
    <rPh sb="36" eb="38">
      <t>ゾウカ</t>
    </rPh>
    <rPh sb="42" eb="44">
      <t>ルイジ</t>
    </rPh>
    <rPh sb="44" eb="46">
      <t>ダンタイ</t>
    </rPh>
    <rPh sb="46" eb="48">
      <t>ヘイキン</t>
    </rPh>
    <rPh sb="49" eb="50">
      <t>オオ</t>
    </rPh>
    <rPh sb="52" eb="54">
      <t>シタマワ</t>
    </rPh>
    <rPh sb="60" eb="62">
      <t>ヘイセイ</t>
    </rPh>
    <rPh sb="64" eb="66">
      <t>ネンド</t>
    </rPh>
    <rPh sb="68" eb="70">
      <t>キュウスイ</t>
    </rPh>
    <rPh sb="70" eb="72">
      <t>シュウエキ</t>
    </rPh>
    <rPh sb="73" eb="75">
      <t>ゾウカ</t>
    </rPh>
    <rPh sb="81" eb="84">
      <t>ユウシュウリツ</t>
    </rPh>
    <rPh sb="85" eb="87">
      <t>ジョウショウ</t>
    </rPh>
    <rPh sb="88" eb="90">
      <t>エイキョウ</t>
    </rPh>
    <rPh sb="92" eb="94">
      <t>ルイジ</t>
    </rPh>
    <rPh sb="94" eb="96">
      <t>ダンタイ</t>
    </rPh>
    <rPh sb="96" eb="98">
      <t>ヘイキン</t>
    </rPh>
    <rPh sb="99" eb="100">
      <t>チカ</t>
    </rPh>
    <rPh sb="101" eb="102">
      <t>アタイ</t>
    </rPh>
    <rPh sb="112" eb="114">
      <t>リュウドウ</t>
    </rPh>
    <rPh sb="114" eb="116">
      <t>ヒリツ</t>
    </rPh>
    <rPh sb="118" eb="120">
      <t>イゼン</t>
    </rPh>
    <rPh sb="120" eb="121">
      <t>タカ</t>
    </rPh>
    <rPh sb="122" eb="124">
      <t>スイジュン</t>
    </rPh>
    <rPh sb="125" eb="126">
      <t>タモ</t>
    </rPh>
    <rPh sb="135" eb="137">
      <t>キギョウ</t>
    </rPh>
    <rPh sb="137" eb="138">
      <t>サイ</t>
    </rPh>
    <rPh sb="138" eb="140">
      <t>ザンダカ</t>
    </rPh>
    <rPh sb="140" eb="141">
      <t>タイ</t>
    </rPh>
    <rPh sb="141" eb="143">
      <t>キュウスイ</t>
    </rPh>
    <rPh sb="143" eb="145">
      <t>シュウエキ</t>
    </rPh>
    <rPh sb="145" eb="147">
      <t>ヒリツ</t>
    </rPh>
    <rPh sb="149" eb="151">
      <t>ネンカン</t>
    </rPh>
    <rPh sb="152" eb="154">
      <t>キュウスイ</t>
    </rPh>
    <rPh sb="154" eb="156">
      <t>シュウエキ</t>
    </rPh>
    <rPh sb="157" eb="159">
      <t>フサイ</t>
    </rPh>
    <rPh sb="162" eb="164">
      <t>ゼンガク</t>
    </rPh>
    <rPh sb="164" eb="166">
      <t>シハラ</t>
    </rPh>
    <rPh sb="170" eb="172">
      <t>カノウ</t>
    </rPh>
    <rPh sb="178" eb="179">
      <t>シメ</t>
    </rPh>
    <rPh sb="184" eb="186">
      <t>タンキ</t>
    </rPh>
    <rPh sb="186" eb="188">
      <t>シハラ</t>
    </rPh>
    <rPh sb="188" eb="190">
      <t>ノウリョク</t>
    </rPh>
    <rPh sb="195" eb="198">
      <t>チョウキテキ</t>
    </rPh>
    <rPh sb="200" eb="202">
      <t>ザイム</t>
    </rPh>
    <rPh sb="208" eb="210">
      <t>ケンゼン</t>
    </rPh>
    <rPh sb="214" eb="215">
      <t>イ</t>
    </rPh>
    <rPh sb="221" eb="223">
      <t>リョウキン</t>
    </rPh>
    <rPh sb="223" eb="225">
      <t>カイシュウ</t>
    </rPh>
    <rPh sb="225" eb="226">
      <t>リツ</t>
    </rPh>
    <rPh sb="228" eb="230">
      <t>カコ</t>
    </rPh>
    <rPh sb="231" eb="232">
      <t>ネン</t>
    </rPh>
    <rPh sb="232" eb="233">
      <t>カン</t>
    </rPh>
    <rPh sb="234" eb="236">
      <t>ルイジ</t>
    </rPh>
    <rPh sb="238" eb="240">
      <t>ヘイキン</t>
    </rPh>
    <rPh sb="241" eb="243">
      <t>シタマワ</t>
    </rPh>
    <rPh sb="249" eb="251">
      <t>ヘイセイ</t>
    </rPh>
    <rPh sb="253" eb="255">
      <t>ネンド</t>
    </rPh>
    <rPh sb="256" eb="257">
      <t>オオ</t>
    </rPh>
    <rPh sb="259" eb="261">
      <t>ウワマワ</t>
    </rPh>
    <rPh sb="262" eb="264">
      <t>ケッカ</t>
    </rPh>
    <rPh sb="272" eb="273">
      <t>スク</t>
    </rPh>
    <rPh sb="275" eb="277">
      <t>ヒヨウ</t>
    </rPh>
    <rPh sb="278" eb="279">
      <t>オオ</t>
    </rPh>
    <rPh sb="281" eb="283">
      <t>キュウスイ</t>
    </rPh>
    <rPh sb="283" eb="285">
      <t>シュウエキ</t>
    </rPh>
    <rPh sb="286" eb="288">
      <t>ケイジョウ</t>
    </rPh>
    <rPh sb="320" eb="321">
      <t>アラワ</t>
    </rPh>
    <rPh sb="326" eb="328">
      <t>ヨウイン</t>
    </rPh>
    <rPh sb="334" eb="336">
      <t>ケイジョウ</t>
    </rPh>
    <rPh sb="336" eb="338">
      <t>シュウシ</t>
    </rPh>
    <rPh sb="338" eb="340">
      <t>ヒリツ</t>
    </rPh>
    <rPh sb="341" eb="343">
      <t>ゾウカ</t>
    </rPh>
    <rPh sb="344" eb="346">
      <t>ドウヨウ</t>
    </rPh>
    <rPh sb="348" eb="351">
      <t>ケイゾクテキ</t>
    </rPh>
    <rPh sb="352" eb="354">
      <t>ロウスイ</t>
    </rPh>
    <rPh sb="354" eb="356">
      <t>チョウサ</t>
    </rPh>
    <rPh sb="357" eb="359">
      <t>セイカ</t>
    </rPh>
    <rPh sb="364" eb="367">
      <t>ユウシュウリツ</t>
    </rPh>
    <rPh sb="368" eb="370">
      <t>ジョウショウ</t>
    </rPh>
    <rPh sb="371" eb="372">
      <t>ア</t>
    </rPh>
    <rPh sb="379" eb="381">
      <t>イッポウ</t>
    </rPh>
    <rPh sb="384" eb="386">
      <t>シセツ</t>
    </rPh>
    <rPh sb="386" eb="388">
      <t>リヨウ</t>
    </rPh>
    <rPh sb="388" eb="389">
      <t>リツ</t>
    </rPh>
    <rPh sb="391" eb="393">
      <t>ヘイセイ</t>
    </rPh>
    <rPh sb="395" eb="397">
      <t>ネンド</t>
    </rPh>
    <rPh sb="397" eb="399">
      <t>イコウ</t>
    </rPh>
    <rPh sb="400" eb="402">
      <t>ルイジ</t>
    </rPh>
    <rPh sb="402" eb="404">
      <t>ダンタイ</t>
    </rPh>
    <rPh sb="404" eb="406">
      <t>ヘイキン</t>
    </rPh>
    <rPh sb="407" eb="408">
      <t>オオ</t>
    </rPh>
    <rPh sb="410" eb="412">
      <t>シタマワ</t>
    </rPh>
    <rPh sb="417" eb="419">
      <t>ヘイセイ</t>
    </rPh>
    <rPh sb="421" eb="423">
      <t>ネンド</t>
    </rPh>
    <rPh sb="424" eb="425">
      <t>カ</t>
    </rPh>
    <rPh sb="428" eb="429">
      <t>ヒク</t>
    </rPh>
    <rPh sb="430" eb="432">
      <t>スイジュン</t>
    </rPh>
    <rPh sb="443" eb="445">
      <t>ハイスイ</t>
    </rPh>
    <rPh sb="445" eb="446">
      <t>ジョウ</t>
    </rPh>
    <rPh sb="446" eb="448">
      <t>シンセツ</t>
    </rPh>
    <rPh sb="451" eb="453">
      <t>イチニチ</t>
    </rPh>
    <rPh sb="454" eb="456">
      <t>ハイスイ</t>
    </rPh>
    <rPh sb="456" eb="458">
      <t>ノウリョク</t>
    </rPh>
    <rPh sb="459" eb="461">
      <t>ゾウカ</t>
    </rPh>
    <rPh sb="477" eb="479">
      <t>ヘイセイ</t>
    </rPh>
    <rPh sb="481" eb="483">
      <t>ネンド</t>
    </rPh>
    <rPh sb="483" eb="485">
      <t>サクテイ</t>
    </rPh>
    <rPh sb="489" eb="491">
      <t>ケイエイ</t>
    </rPh>
    <rPh sb="491" eb="493">
      <t>センリャク</t>
    </rPh>
    <rPh sb="498" eb="500">
      <t>ヘイセイ</t>
    </rPh>
    <rPh sb="502" eb="504">
      <t>ネンド</t>
    </rPh>
    <rPh sb="505" eb="508">
      <t>ジョウスイジョウ</t>
    </rPh>
    <rPh sb="509" eb="511">
      <t>ハイシ</t>
    </rPh>
    <rPh sb="512" eb="514">
      <t>ケンエイ</t>
    </rPh>
    <rPh sb="514" eb="516">
      <t>スイドウ</t>
    </rPh>
    <rPh sb="519" eb="521">
      <t>ジュスイ</t>
    </rPh>
    <rPh sb="529" eb="531">
      <t>ケッテイ</t>
    </rPh>
    <rPh sb="538" eb="541">
      <t>サイテキカ</t>
    </rPh>
    <rPh sb="544" eb="546">
      <t>ヨテイ</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</si>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</sst>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1.08</c:v>
                </c:pt>
                <c:pt idx="1">
                  <c:v>0.84</c:v>
                </c:pt>
                <c:pt idx="2">
                  <c:v>0.47</c:v>
                </c:pt>
                <c:pt idx="3">
                  <c:v>0.57999999999999996</c:v>
                </c:pt>
                <c:pt idx="4">
                  <c:v>1.03</c:v>
                </c:pt>
              </c:numCache>
            </c:numRef>
          </c:val>
          <c:extLst>
            <c:ext xmlns:c16="http://schemas.microsoft.com/office/drawing/2014/chart" uri="{C3380CC4-5D6E-409C-BE32-E72D297353CC}">
              <c16:uniqueId val="{00000000-E348-4513-81E7-72259F8E288A}"/>
            </c:ext>
          </c:extLst>
        </c:ser>
        <c:dLbls>
          <c:showLegendKey val="0"/>
          <c:showVal val="0"/>
          <c:showCatName val="0"/>
          <c:showSerName val="0"/>
          <c:showPercent val="0"/>
          <c:showBubbleSize val="0"/>
        </c:dLbls>
        <c:gapWidth val="150"/>
        <c:axId val="89045248"/>
        <c:axId val="890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E348-4513-81E7-72259F8E288A}"/>
            </c:ext>
          </c:extLst>
        </c:ser>
        <c:dLbls>
          <c:showLegendKey val="0"/>
          <c:showVal val="0"/>
          <c:showCatName val="0"/>
          <c:showSerName val="0"/>
          <c:showPercent val="0"/>
          <c:showBubbleSize val="0"/>
        </c:dLbls>
        <c:marker val="1"/>
        <c:smooth val="0"/>
        <c:axId val="89045248"/>
        <c:axId val="89059712"/>
      </c:lineChart>
      <c:dateAx>
        <c:axId val="89045248"/>
        <c:scaling>
          <c:orientation val="minMax"/>
        </c:scaling>
        <c:delete val="1"/>
        <c:axPos val="b"/>
        <c:numFmt formatCode="ge" sourceLinked="1"/>
        <c:majorTickMark val="none"/>
        <c:minorTickMark val="none"/>
        <c:tickLblPos val="none"/>
        <c:crossAx val="89059712"/>
        <c:crosses val="autoZero"/>
        <c:auto val="1"/>
        <c:lblOffset val="100"/>
        <c:baseTimeUnit val="years"/>
      </c:dateAx>
      <c:valAx>
        <c:axId val="890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60.91</c:v>
                </c:pt>
                <c:pt idx="1">
                  <c:v>60.3</c:v>
                </c:pt>
                <c:pt idx="2">
                  <c:v>54.94</c:v>
                </c:pt>
                <c:pt idx="3">
                  <c:v>54.47</c:v>
                </c:pt>
                <c:pt idx="4">
                  <c:v>53.99</c:v>
                </c:pt>
              </c:numCache>
            </c:numRef>
          </c:val>
          <c:extLst>
            <c:ext xmlns:c16="http://schemas.microsoft.com/office/drawing/2014/chart" uri="{C3380CC4-5D6E-409C-BE32-E72D297353CC}">
              <c16:uniqueId val="{00000000-DAE2-405B-B488-30B955776ADC}"/>
            </c:ext>
          </c:extLst>
        </c:ser>
        <c:dLbls>
          <c:showLegendKey val="0"/>
          <c:showVal val="0"/>
          <c:showCatName val="0"/>
          <c:showSerName val="0"/>
          <c:showPercent val="0"/>
          <c:showBubbleSize val="0"/>
        </c:dLbls>
        <c:gapWidth val="150"/>
        <c:axId val="100093312"/>
        <c:axId val="10011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DAE2-405B-B488-30B955776ADC}"/>
            </c:ext>
          </c:extLst>
        </c:ser>
        <c:dLbls>
          <c:showLegendKey val="0"/>
          <c:showVal val="0"/>
          <c:showCatName val="0"/>
          <c:showSerName val="0"/>
          <c:showPercent val="0"/>
          <c:showBubbleSize val="0"/>
        </c:dLbls>
        <c:marker val="1"/>
        <c:smooth val="0"/>
        <c:axId val="100093312"/>
        <c:axId val="100115968"/>
      </c:lineChart>
      <c:dateAx>
        <c:axId val="100093312"/>
        <c:scaling>
          <c:orientation val="minMax"/>
        </c:scaling>
        <c:delete val="1"/>
        <c:axPos val="b"/>
        <c:numFmt formatCode="ge" sourceLinked="1"/>
        <c:majorTickMark val="none"/>
        <c:minorTickMark val="none"/>
        <c:tickLblPos val="none"/>
        <c:crossAx val="100115968"/>
        <c:crosses val="autoZero"/>
        <c:auto val="1"/>
        <c:lblOffset val="100"/>
        <c:baseTimeUnit val="years"/>
      </c:dateAx>
      <c:valAx>
        <c:axId val="10011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92.31</c:v>
                </c:pt>
                <c:pt idx="1">
                  <c:v>93.43</c:v>
                </c:pt>
                <c:pt idx="2">
                  <c:v>93.9</c:v>
                </c:pt>
                <c:pt idx="3">
                  <c:v>94.89</c:v>
                </c:pt>
                <c:pt idx="4">
                  <c:v>97.15</c:v>
                </c:pt>
              </c:numCache>
            </c:numRef>
          </c:val>
          <c:extLst>
            <c:ext xmlns:c16="http://schemas.microsoft.com/office/drawing/2014/chart" uri="{C3380CC4-5D6E-409C-BE32-E72D297353CC}">
              <c16:uniqueId val="{00000000-91E7-4E01-AF5D-CC27042C2650}"/>
            </c:ext>
          </c:extLst>
        </c:ser>
        <c:dLbls>
          <c:showLegendKey val="0"/>
          <c:showVal val="0"/>
          <c:showCatName val="0"/>
          <c:showSerName val="0"/>
          <c:showPercent val="0"/>
          <c:showBubbleSize val="0"/>
        </c:dLbls>
        <c:gapWidth val="150"/>
        <c:axId val="100137984"/>
        <c:axId val="10014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91E7-4E01-AF5D-CC27042C2650}"/>
            </c:ext>
          </c:extLst>
        </c:ser>
        <c:dLbls>
          <c:showLegendKey val="0"/>
          <c:showVal val="0"/>
          <c:showCatName val="0"/>
          <c:showSerName val="0"/>
          <c:showPercent val="0"/>
          <c:showBubbleSize val="0"/>
        </c:dLbls>
        <c:marker val="1"/>
        <c:smooth val="0"/>
        <c:axId val="100137984"/>
        <c:axId val="100144256"/>
      </c:lineChart>
      <c:dateAx>
        <c:axId val="100137984"/>
        <c:scaling>
          <c:orientation val="minMax"/>
        </c:scaling>
        <c:delete val="1"/>
        <c:axPos val="b"/>
        <c:numFmt formatCode="ge" sourceLinked="1"/>
        <c:majorTickMark val="none"/>
        <c:minorTickMark val="none"/>
        <c:tickLblPos val="none"/>
        <c:crossAx val="100144256"/>
        <c:crosses val="autoZero"/>
        <c:auto val="1"/>
        <c:lblOffset val="100"/>
        <c:baseTimeUnit val="years"/>
      </c:dateAx>
      <c:valAx>
        <c:axId val="1001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108.45</c:v>
                </c:pt>
                <c:pt idx="1">
                  <c:v>107.34</c:v>
                </c:pt>
                <c:pt idx="2">
                  <c:v>106.71</c:v>
                </c:pt>
                <c:pt idx="3">
                  <c:v>107.88</c:v>
                </c:pt>
                <c:pt idx="4">
                  <c:v>112.04</c:v>
                </c:pt>
              </c:numCache>
            </c:numRef>
          </c:val>
          <c:extLst>
            <c:ext xmlns:c16="http://schemas.microsoft.com/office/drawing/2014/chart" uri="{C3380CC4-5D6E-409C-BE32-E72D297353CC}">
              <c16:uniqueId val="{00000000-D953-430A-AE26-0EF2785562BC}"/>
            </c:ext>
          </c:extLst>
        </c:ser>
        <c:dLbls>
          <c:showLegendKey val="0"/>
          <c:showVal val="0"/>
          <c:showCatName val="0"/>
          <c:showSerName val="0"/>
          <c:showPercent val="0"/>
          <c:showBubbleSize val="0"/>
        </c:dLbls>
        <c:gapWidth val="150"/>
        <c:axId val="89401216"/>
        <c:axId val="894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D953-430A-AE26-0EF2785562BC}"/>
            </c:ext>
          </c:extLst>
        </c:ser>
        <c:dLbls>
          <c:showLegendKey val="0"/>
          <c:showVal val="0"/>
          <c:showCatName val="0"/>
          <c:showSerName val="0"/>
          <c:showPercent val="0"/>
          <c:showBubbleSize val="0"/>
        </c:dLbls>
        <c:marker val="1"/>
        <c:smooth val="0"/>
        <c:axId val="89401216"/>
        <c:axId val="89407488"/>
      </c:lineChart>
      <c:dateAx>
        <c:axId val="89401216"/>
        <c:scaling>
          <c:orientation val="minMax"/>
        </c:scaling>
        <c:delete val="1"/>
        <c:axPos val="b"/>
        <c:numFmt formatCode="ge" sourceLinked="1"/>
        <c:majorTickMark val="none"/>
        <c:minorTickMark val="none"/>
        <c:tickLblPos val="none"/>
        <c:crossAx val="89407488"/>
        <c:crosses val="autoZero"/>
        <c:auto val="1"/>
        <c:lblOffset val="100"/>
        <c:baseTimeUnit val="years"/>
      </c:dateAx>
      <c:valAx>
        <c:axId val="89407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0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40.47</c:v>
                </c:pt>
                <c:pt idx="1">
                  <c:v>40.840000000000003</c:v>
                </c:pt>
                <c:pt idx="2">
                  <c:v>39.17</c:v>
                </c:pt>
                <c:pt idx="3">
                  <c:v>40.69</c:v>
                </c:pt>
                <c:pt idx="4">
                  <c:v>41.76</c:v>
                </c:pt>
              </c:numCache>
            </c:numRef>
          </c:val>
          <c:extLst>
            <c:ext xmlns:c16="http://schemas.microsoft.com/office/drawing/2014/chart" uri="{C3380CC4-5D6E-409C-BE32-E72D297353CC}">
              <c16:uniqueId val="{00000000-631D-4080-9A8F-7BEC20E540A4}"/>
            </c:ext>
          </c:extLst>
        </c:ser>
        <c:dLbls>
          <c:showLegendKey val="0"/>
          <c:showVal val="0"/>
          <c:showCatName val="0"/>
          <c:showSerName val="0"/>
          <c:showPercent val="0"/>
          <c:showBubbleSize val="0"/>
        </c:dLbls>
        <c:gapWidth val="150"/>
        <c:axId val="89433600"/>
        <c:axId val="89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631D-4080-9A8F-7BEC20E540A4}"/>
            </c:ext>
          </c:extLst>
        </c:ser>
        <c:dLbls>
          <c:showLegendKey val="0"/>
          <c:showVal val="0"/>
          <c:showCatName val="0"/>
          <c:showSerName val="0"/>
          <c:showPercent val="0"/>
          <c:showBubbleSize val="0"/>
        </c:dLbls>
        <c:marker val="1"/>
        <c:smooth val="0"/>
        <c:axId val="89433600"/>
        <c:axId val="89435520"/>
      </c:lineChart>
      <c:dateAx>
        <c:axId val="89433600"/>
        <c:scaling>
          <c:orientation val="minMax"/>
        </c:scaling>
        <c:delete val="1"/>
        <c:axPos val="b"/>
        <c:numFmt formatCode="ge" sourceLinked="1"/>
        <c:majorTickMark val="none"/>
        <c:minorTickMark val="none"/>
        <c:tickLblPos val="none"/>
        <c:crossAx val="89435520"/>
        <c:crosses val="autoZero"/>
        <c:auto val="1"/>
        <c:lblOffset val="100"/>
        <c:baseTimeUnit val="years"/>
      </c:dateAx>
      <c:valAx>
        <c:axId val="89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14.02</c:v>
                </c:pt>
                <c:pt idx="1">
                  <c:v>17.43</c:v>
                </c:pt>
                <c:pt idx="2">
                  <c:v>18.2</c:v>
                </c:pt>
                <c:pt idx="3">
                  <c:v>19.28</c:v>
                </c:pt>
                <c:pt idx="4">
                  <c:v>21.72</c:v>
                </c:pt>
              </c:numCache>
            </c:numRef>
          </c:val>
          <c:extLst>
            <c:ext xmlns:c16="http://schemas.microsoft.com/office/drawing/2014/chart" uri="{C3380CC4-5D6E-409C-BE32-E72D297353CC}">
              <c16:uniqueId val="{00000000-2B12-4F7B-A9DD-4F4CDE3192E1}"/>
            </c:ext>
          </c:extLst>
        </c:ser>
        <c:dLbls>
          <c:showLegendKey val="0"/>
          <c:showVal val="0"/>
          <c:showCatName val="0"/>
          <c:showSerName val="0"/>
          <c:showPercent val="0"/>
          <c:showBubbleSize val="0"/>
        </c:dLbls>
        <c:gapWidth val="150"/>
        <c:axId val="89461888"/>
        <c:axId val="894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2B12-4F7B-A9DD-4F4CDE3192E1}"/>
            </c:ext>
          </c:extLst>
        </c:ser>
        <c:dLbls>
          <c:showLegendKey val="0"/>
          <c:showVal val="0"/>
          <c:showCatName val="0"/>
          <c:showSerName val="0"/>
          <c:showPercent val="0"/>
          <c:showBubbleSize val="0"/>
        </c:dLbls>
        <c:marker val="1"/>
        <c:smooth val="0"/>
        <c:axId val="89461888"/>
        <c:axId val="89463808"/>
      </c:lineChart>
      <c:dateAx>
        <c:axId val="89461888"/>
        <c:scaling>
          <c:orientation val="minMax"/>
        </c:scaling>
        <c:delete val="1"/>
        <c:axPos val="b"/>
        <c:numFmt formatCode="ge" sourceLinked="1"/>
        <c:majorTickMark val="none"/>
        <c:minorTickMark val="none"/>
        <c:tickLblPos val="none"/>
        <c:crossAx val="89463808"/>
        <c:crosses val="autoZero"/>
        <c:auto val="1"/>
        <c:lblOffset val="100"/>
        <c:baseTimeUnit val="years"/>
      </c:dateAx>
      <c:valAx>
        <c:axId val="894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69-4815-81A3-E7B690BFF90B}"/>
            </c:ext>
          </c:extLst>
        </c:ser>
        <c:dLbls>
          <c:showLegendKey val="0"/>
          <c:showVal val="0"/>
          <c:showCatName val="0"/>
          <c:showSerName val="0"/>
          <c:showPercent val="0"/>
          <c:showBubbleSize val="0"/>
        </c:dLbls>
        <c:gapWidth val="150"/>
        <c:axId val="89502848"/>
        <c:axId val="8950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0169-4815-81A3-E7B690BFF90B}"/>
            </c:ext>
          </c:extLst>
        </c:ser>
        <c:dLbls>
          <c:showLegendKey val="0"/>
          <c:showVal val="0"/>
          <c:showCatName val="0"/>
          <c:showSerName val="0"/>
          <c:showPercent val="0"/>
          <c:showBubbleSize val="0"/>
        </c:dLbls>
        <c:marker val="1"/>
        <c:smooth val="0"/>
        <c:axId val="89502848"/>
        <c:axId val="89504768"/>
      </c:lineChart>
      <c:dateAx>
        <c:axId val="89502848"/>
        <c:scaling>
          <c:orientation val="minMax"/>
        </c:scaling>
        <c:delete val="1"/>
        <c:axPos val="b"/>
        <c:numFmt formatCode="ge" sourceLinked="1"/>
        <c:majorTickMark val="none"/>
        <c:minorTickMark val="none"/>
        <c:tickLblPos val="none"/>
        <c:crossAx val="89504768"/>
        <c:crosses val="autoZero"/>
        <c:auto val="1"/>
        <c:lblOffset val="100"/>
        <c:baseTimeUnit val="years"/>
      </c:dateAx>
      <c:valAx>
        <c:axId val="89504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0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582.33000000000004</c:v>
                </c:pt>
                <c:pt idx="1">
                  <c:v>598.6</c:v>
                </c:pt>
                <c:pt idx="2">
                  <c:v>973.99</c:v>
                </c:pt>
                <c:pt idx="3">
                  <c:v>1093.3599999999999</c:v>
                </c:pt>
                <c:pt idx="4">
                  <c:v>1156.04</c:v>
                </c:pt>
              </c:numCache>
            </c:numRef>
          </c:val>
          <c:extLst>
            <c:ext xmlns:c16="http://schemas.microsoft.com/office/drawing/2014/chart" uri="{C3380CC4-5D6E-409C-BE32-E72D297353CC}">
              <c16:uniqueId val="{00000000-6001-4847-B7C7-5C54B6C82923}"/>
            </c:ext>
          </c:extLst>
        </c:ser>
        <c:dLbls>
          <c:showLegendKey val="0"/>
          <c:showVal val="0"/>
          <c:showCatName val="0"/>
          <c:showSerName val="0"/>
          <c:showPercent val="0"/>
          <c:showBubbleSize val="0"/>
        </c:dLbls>
        <c:gapWidth val="150"/>
        <c:axId val="89522944"/>
        <c:axId val="895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6001-4847-B7C7-5C54B6C82923}"/>
            </c:ext>
          </c:extLst>
        </c:ser>
        <c:dLbls>
          <c:showLegendKey val="0"/>
          <c:showVal val="0"/>
          <c:showCatName val="0"/>
          <c:showSerName val="0"/>
          <c:showPercent val="0"/>
          <c:showBubbleSize val="0"/>
        </c:dLbls>
        <c:marker val="1"/>
        <c:smooth val="0"/>
        <c:axId val="89522944"/>
        <c:axId val="89524864"/>
      </c:lineChart>
      <c:dateAx>
        <c:axId val="89522944"/>
        <c:scaling>
          <c:orientation val="minMax"/>
        </c:scaling>
        <c:delete val="1"/>
        <c:axPos val="b"/>
        <c:numFmt formatCode="ge" sourceLinked="1"/>
        <c:majorTickMark val="none"/>
        <c:minorTickMark val="none"/>
        <c:tickLblPos val="none"/>
        <c:crossAx val="89524864"/>
        <c:crosses val="autoZero"/>
        <c:auto val="1"/>
        <c:lblOffset val="100"/>
        <c:baseTimeUnit val="years"/>
      </c:dateAx>
      <c:valAx>
        <c:axId val="89524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2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118.38</c:v>
                </c:pt>
                <c:pt idx="1">
                  <c:v>127.06</c:v>
                </c:pt>
                <c:pt idx="2">
                  <c:v>127.53</c:v>
                </c:pt>
                <c:pt idx="3">
                  <c:v>125.65</c:v>
                </c:pt>
                <c:pt idx="4">
                  <c:v>120.66</c:v>
                </c:pt>
              </c:numCache>
            </c:numRef>
          </c:val>
          <c:extLst>
            <c:ext xmlns:c16="http://schemas.microsoft.com/office/drawing/2014/chart" uri="{C3380CC4-5D6E-409C-BE32-E72D297353CC}">
              <c16:uniqueId val="{00000000-487C-49F5-AADB-0F1C417753AD}"/>
            </c:ext>
          </c:extLst>
        </c:ser>
        <c:dLbls>
          <c:showLegendKey val="0"/>
          <c:showVal val="0"/>
          <c:showCatName val="0"/>
          <c:showSerName val="0"/>
          <c:showPercent val="0"/>
          <c:showBubbleSize val="0"/>
        </c:dLbls>
        <c:gapWidth val="150"/>
        <c:axId val="89559424"/>
        <c:axId val="8956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487C-49F5-AADB-0F1C417753AD}"/>
            </c:ext>
          </c:extLst>
        </c:ser>
        <c:dLbls>
          <c:showLegendKey val="0"/>
          <c:showVal val="0"/>
          <c:showCatName val="0"/>
          <c:showSerName val="0"/>
          <c:showPercent val="0"/>
          <c:showBubbleSize val="0"/>
        </c:dLbls>
        <c:marker val="1"/>
        <c:smooth val="0"/>
        <c:axId val="89559424"/>
        <c:axId val="89561344"/>
      </c:lineChart>
      <c:dateAx>
        <c:axId val="89559424"/>
        <c:scaling>
          <c:orientation val="minMax"/>
        </c:scaling>
        <c:delete val="1"/>
        <c:axPos val="b"/>
        <c:numFmt formatCode="ge" sourceLinked="1"/>
        <c:majorTickMark val="none"/>
        <c:minorTickMark val="none"/>
        <c:tickLblPos val="none"/>
        <c:crossAx val="89561344"/>
        <c:crosses val="autoZero"/>
        <c:auto val="1"/>
        <c:lblOffset val="100"/>
        <c:baseTimeUnit val="years"/>
      </c:dateAx>
      <c:valAx>
        <c:axId val="89561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105.27</c:v>
                </c:pt>
                <c:pt idx="1">
                  <c:v>104.54</c:v>
                </c:pt>
                <c:pt idx="2">
                  <c:v>104.35</c:v>
                </c:pt>
                <c:pt idx="3">
                  <c:v>105.09</c:v>
                </c:pt>
                <c:pt idx="4">
                  <c:v>109.64</c:v>
                </c:pt>
              </c:numCache>
            </c:numRef>
          </c:val>
          <c:extLst>
            <c:ext xmlns:c16="http://schemas.microsoft.com/office/drawing/2014/chart" uri="{C3380CC4-5D6E-409C-BE32-E72D297353CC}">
              <c16:uniqueId val="{00000000-F640-4FC6-9A1A-4206CE8A825A}"/>
            </c:ext>
          </c:extLst>
        </c:ser>
        <c:dLbls>
          <c:showLegendKey val="0"/>
          <c:showVal val="0"/>
          <c:showCatName val="0"/>
          <c:showSerName val="0"/>
          <c:showPercent val="0"/>
          <c:showBubbleSize val="0"/>
        </c:dLbls>
        <c:gapWidth val="150"/>
        <c:axId val="92106752"/>
        <c:axId val="921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F640-4FC6-9A1A-4206CE8A825A}"/>
            </c:ext>
          </c:extLst>
        </c:ser>
        <c:dLbls>
          <c:showLegendKey val="0"/>
          <c:showVal val="0"/>
          <c:showCatName val="0"/>
          <c:showSerName val="0"/>
          <c:showPercent val="0"/>
          <c:showBubbleSize val="0"/>
        </c:dLbls>
        <c:marker val="1"/>
        <c:smooth val="0"/>
        <c:axId val="92106752"/>
        <c:axId val="92108672"/>
      </c:lineChart>
      <c:dateAx>
        <c:axId val="92106752"/>
        <c:scaling>
          <c:orientation val="minMax"/>
        </c:scaling>
        <c:delete val="1"/>
        <c:axPos val="b"/>
        <c:numFmt formatCode="ge" sourceLinked="1"/>
        <c:majorTickMark val="none"/>
        <c:minorTickMark val="none"/>
        <c:tickLblPos val="none"/>
        <c:crossAx val="92108672"/>
        <c:crosses val="autoZero"/>
        <c:auto val="1"/>
        <c:lblOffset val="100"/>
        <c:baseTimeUnit val="years"/>
      </c:dateAx>
      <c:valAx>
        <c:axId val="92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140.4</c:v>
                </c:pt>
                <c:pt idx="1">
                  <c:v>141.66</c:v>
                </c:pt>
                <c:pt idx="2">
                  <c:v>142.58000000000001</c:v>
                </c:pt>
                <c:pt idx="3">
                  <c:v>141.59</c:v>
                </c:pt>
                <c:pt idx="4">
                  <c:v>135.88</c:v>
                </c:pt>
              </c:numCache>
            </c:numRef>
          </c:val>
          <c:extLst>
            <c:ext xmlns:c16="http://schemas.microsoft.com/office/drawing/2014/chart" uri="{C3380CC4-5D6E-409C-BE32-E72D297353CC}">
              <c16:uniqueId val="{00000000-4DCA-4AB3-B000-B0C1B6F4AAE5}"/>
            </c:ext>
          </c:extLst>
        </c:ser>
        <c:dLbls>
          <c:showLegendKey val="0"/>
          <c:showVal val="0"/>
          <c:showCatName val="0"/>
          <c:showSerName val="0"/>
          <c:showPercent val="0"/>
          <c:showBubbleSize val="0"/>
        </c:dLbls>
        <c:gapWidth val="150"/>
        <c:axId val="92126592"/>
        <c:axId val="921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4DCA-4AB3-B000-B0C1B6F4AAE5}"/>
            </c:ext>
          </c:extLst>
        </c:ser>
        <c:dLbls>
          <c:showLegendKey val="0"/>
          <c:showVal val="0"/>
          <c:showCatName val="0"/>
          <c:showSerName val="0"/>
          <c:showPercent val="0"/>
          <c:showBubbleSize val="0"/>
        </c:dLbls>
        <c:marker val="1"/>
        <c:smooth val="0"/>
        <c:axId val="92126592"/>
        <c:axId val="92128768"/>
      </c:lineChart>
      <c:dateAx>
        <c:axId val="92126592"/>
        <c:scaling>
          <c:orientation val="minMax"/>
        </c:scaling>
        <c:delete val="1"/>
        <c:axPos val="b"/>
        <c:numFmt formatCode="ge" sourceLinked="1"/>
        <c:majorTickMark val="none"/>
        <c:minorTickMark val="none"/>
        <c:tickLblPos val="none"/>
        <c:crossAx val="92128768"/>
        <c:crosses val="autoZero"/>
        <c:auto val="1"/>
        <c:lblOffset val="100"/>
        <c:baseTimeUnit val="years"/>
      </c:dateAx>
      <c:valAx>
        <c:axId val="921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知立市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71323</v>
      </c>
      <c r="AM8" s="71"/>
      <c r="AN8" s="71"/>
      <c r="AO8" s="71"/>
      <c r="AP8" s="71"/>
      <c r="AQ8" s="71"/>
      <c r="AR8" s="71"/>
      <c r="AS8" s="71"/>
      <c r="AT8" s="67">
        <f>データ!$S$6</f>
        <v>16.309999999999999</v>
      </c>
      <c r="AU8" s="68"/>
      <c r="AV8" s="68"/>
      <c r="AW8" s="68"/>
      <c r="AX8" s="68"/>
      <c r="AY8" s="68"/>
      <c r="AZ8" s="68"/>
      <c r="BA8" s="68"/>
      <c r="BB8" s="70">
        <f>データ!$T$6</f>
        <v>4372.96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85.7</v>
      </c>
      <c r="J10" s="68"/>
      <c r="K10" s="68"/>
      <c r="L10" s="68"/>
      <c r="M10" s="68"/>
      <c r="N10" s="68"/>
      <c r="O10" s="69"/>
      <c r="P10" s="70">
        <f>データ!$P$6</f>
        <v>99.71</v>
      </c>
      <c r="Q10" s="70"/>
      <c r="R10" s="70"/>
      <c r="S10" s="70"/>
      <c r="T10" s="70"/>
      <c r="U10" s="70"/>
      <c r="V10" s="70"/>
      <c r="W10" s="71">
        <f>データ!$Q$6</f>
        <v>2365</v>
      </c>
      <c r="X10" s="71"/>
      <c r="Y10" s="71"/>
      <c r="Z10" s="71"/>
      <c r="AA10" s="71"/>
      <c r="AB10" s="71"/>
      <c r="AC10" s="71"/>
      <c r="AD10" s="2"/>
      <c r="AE10" s="2"/>
      <c r="AF10" s="2"/>
      <c r="AG10" s="2"/>
      <c r="AH10" s="5"/>
      <c r="AI10" s="5"/>
      <c r="AJ10" s="5"/>
      <c r="AK10" s="5"/>
      <c r="AL10" s="71">
        <f>データ!$U$6</f>
        <v>71175</v>
      </c>
      <c r="AM10" s="71"/>
      <c r="AN10" s="71"/>
      <c r="AO10" s="71"/>
      <c r="AP10" s="71"/>
      <c r="AQ10" s="71"/>
      <c r="AR10" s="71"/>
      <c r="AS10" s="71"/>
      <c r="AT10" s="67">
        <f>データ!$V$6</f>
        <v>16.34</v>
      </c>
      <c r="AU10" s="68"/>
      <c r="AV10" s="68"/>
      <c r="AW10" s="68"/>
      <c r="AX10" s="68"/>
      <c r="AY10" s="68"/>
      <c r="AZ10" s="68"/>
      <c r="BA10" s="68"/>
      <c r="BB10" s="70">
        <f>データ!$W$6</f>
        <v>4355.88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232254</v>
      </c>
      <c r="D6" s="34">
        <f t="shared" si="3"/>
        <v>46</v>
      </c>
      <c r="E6" s="34">
        <f t="shared" si="3"/>
        <v>1</v>
      </c>
      <c r="F6" s="34">
        <f t="shared" si="3"/>
        <v>0</v>
      </c>
      <c r="G6" s="34">
        <f t="shared" si="3"/>
        <v>1</v>
      </c>
      <c r="H6" s="34" t="str">
        <f t="shared" si="3"/>
        <v>愛知県　知立市</v>
      </c>
      <c r="I6" s="34" t="str">
        <f t="shared" si="3"/>
        <v>法適用</v>
      </c>
      <c r="J6" s="34" t="str">
        <f t="shared" si="3"/>
        <v>水道事業</v>
      </c>
      <c r="K6" s="34" t="str">
        <f t="shared" si="3"/>
        <v>末端給水事業</v>
      </c>
      <c r="L6" s="34" t="str">
        <f t="shared" si="3"/>
        <v>A4</v>
      </c>
      <c r="M6" s="34">
        <f t="shared" si="3"/>
        <v>0</v>
      </c>
      <c r="N6" s="35" t="str">
        <f t="shared" si="3"/>
        <v>-</v>
      </c>
      <c r="O6" s="35">
        <f t="shared" si="3"/>
        <v>85.7</v>
      </c>
      <c r="P6" s="35">
        <f t="shared" si="3"/>
        <v>99.71</v>
      </c>
      <c r="Q6" s="35">
        <f t="shared" si="3"/>
        <v>2365</v>
      </c>
      <c r="R6" s="35">
        <f t="shared" si="3"/>
        <v>71323</v>
      </c>
      <c r="S6" s="35">
        <f t="shared" si="3"/>
        <v>16.309999999999999</v>
      </c>
      <c r="T6" s="35">
        <f t="shared" si="3"/>
        <v>4372.96</v>
      </c>
      <c r="U6" s="35">
        <f t="shared" si="3"/>
        <v>71175</v>
      </c>
      <c r="V6" s="35">
        <f t="shared" si="3"/>
        <v>16.34</v>
      </c>
      <c r="W6" s="35">
        <f t="shared" si="3"/>
        <v>4355.88</v>
      </c>
      <c r="X6" s="36">
        <f>IF(X7="",NA(),X7)</f>
        <v>108.45</v>
      </c>
      <c r="Y6" s="36">
        <f t="shared" ref="Y6:AG6" si="4">IF(Y7="",NA(),Y7)</f>
        <v>107.34</v>
      </c>
      <c r="Z6" s="36">
        <f t="shared" si="4"/>
        <v>106.71</v>
      </c>
      <c r="AA6" s="36">
        <f t="shared" si="4"/>
        <v>107.88</v>
      </c>
      <c r="AB6" s="36">
        <f t="shared" si="4"/>
        <v>112.04</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582.33000000000004</v>
      </c>
      <c r="AU6" s="36">
        <f t="shared" ref="AU6:BC6" si="6">IF(AU7="",NA(),AU7)</f>
        <v>598.6</v>
      </c>
      <c r="AV6" s="36">
        <f t="shared" si="6"/>
        <v>973.99</v>
      </c>
      <c r="AW6" s="36">
        <f t="shared" si="6"/>
        <v>1093.3599999999999</v>
      </c>
      <c r="AX6" s="36">
        <f t="shared" si="6"/>
        <v>1156.04</v>
      </c>
      <c r="AY6" s="36">
        <f t="shared" si="6"/>
        <v>701</v>
      </c>
      <c r="AZ6" s="36">
        <f t="shared" si="6"/>
        <v>739.59</v>
      </c>
      <c r="BA6" s="36">
        <f t="shared" si="6"/>
        <v>335.95</v>
      </c>
      <c r="BB6" s="36">
        <f t="shared" si="6"/>
        <v>346.59</v>
      </c>
      <c r="BC6" s="36">
        <f t="shared" si="6"/>
        <v>357.82</v>
      </c>
      <c r="BD6" s="35" t="str">
        <f>IF(BD7="","",IF(BD7="-","【-】","【"&amp;SUBSTITUTE(TEXT(BD7,"#,##0.00"),"-","△")&amp;"】"))</f>
        <v>【262.87】</v>
      </c>
      <c r="BE6" s="36">
        <f>IF(BE7="",NA(),BE7)</f>
        <v>118.38</v>
      </c>
      <c r="BF6" s="36">
        <f t="shared" ref="BF6:BN6" si="7">IF(BF7="",NA(),BF7)</f>
        <v>127.06</v>
      </c>
      <c r="BG6" s="36">
        <f t="shared" si="7"/>
        <v>127.53</v>
      </c>
      <c r="BH6" s="36">
        <f t="shared" si="7"/>
        <v>125.65</v>
      </c>
      <c r="BI6" s="36">
        <f t="shared" si="7"/>
        <v>120.66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105.27</v>
      </c>
      <c r="BQ6" s="36">
        <f t="shared" ref="BQ6:BY6" si="8">IF(BQ7="",NA(),BQ7)</f>
        <v>104.54</v>
      </c>
      <c r="BR6" s="36">
        <f t="shared" si="8"/>
        <v>104.35</v>
      </c>
      <c r="BS6" s="36">
        <f t="shared" si="8"/>
        <v>105.09</v>
      </c>
      <c r="BT6" s="36">
        <f t="shared" si="8"/>
        <v>109.64</v>
      </c>
      <c r="BU6" s="36">
        <f t="shared" si="8"/>
        <v>100.27</v>
      </c>
      <c r="BV6" s="36">
        <f t="shared" si="8"/>
        <v>99.46</v>
      </c>
      <c r="BW6" s="36">
        <f t="shared" si="8"/>
        <v>105.21</v>
      </c>
      <c r="BX6" s="36">
        <f t="shared" si="8"/>
        <v>105.71</v>
      </c>
      <c r="BY6" s="36">
        <f t="shared" si="8"/>
        <v>106.01</v>
      </c>
      <c r="BZ6" s="35" t="str">
        <f>IF(BZ7="","",IF(BZ7="-","【-】","【"&amp;SUBSTITUTE(TEXT(BZ7,"#,##0.00"),"-","△")&amp;"】"))</f>
        <v>【105.59】</v>
      </c>
      <c r="CA6" s="36">
        <f>IF(CA7="",NA(),CA7)</f>
        <v>140.4</v>
      </c>
      <c r="CB6" s="36">
        <f t="shared" ref="CB6:CJ6" si="9">IF(CB7="",NA(),CB7)</f>
        <v>141.66</v>
      </c>
      <c r="CC6" s="36">
        <f t="shared" si="9"/>
        <v>142.58000000000001</v>
      </c>
      <c r="CD6" s="36">
        <f t="shared" si="9"/>
        <v>141.59</v>
      </c>
      <c r="CE6" s="36">
        <f t="shared" si="9"/>
        <v>135.88</v>
      </c>
      <c r="CF6" s="36">
        <f t="shared" si="9"/>
        <v>169.62</v>
      </c>
      <c r="CG6" s="36">
        <f t="shared" si="9"/>
        <v>171.78</v>
      </c>
      <c r="CH6" s="36">
        <f t="shared" si="9"/>
        <v>162.59</v>
      </c>
      <c r="CI6" s="36">
        <f t="shared" si="9"/>
        <v>162.15</v>
      </c>
      <c r="CJ6" s="36">
        <f t="shared" si="9"/>
        <v>162.24</v>
      </c>
      <c r="CK6" s="35" t="str">
        <f>IF(CK7="","",IF(CK7="-","【-】","【"&amp;SUBSTITUTE(TEXT(CK7,"#,##0.00"),"-","△")&amp;"】"))</f>
        <v>【163.27】</v>
      </c>
      <c r="CL6" s="36">
        <f>IF(CL7="",NA(),CL7)</f>
        <v>60.91</v>
      </c>
      <c r="CM6" s="36">
        <f t="shared" ref="CM6:CU6" si="10">IF(CM7="",NA(),CM7)</f>
        <v>60.3</v>
      </c>
      <c r="CN6" s="36">
        <f t="shared" si="10"/>
        <v>54.94</v>
      </c>
      <c r="CO6" s="36">
        <f t="shared" si="10"/>
        <v>54.47</v>
      </c>
      <c r="CP6" s="36">
        <f t="shared" si="10"/>
        <v>53.99</v>
      </c>
      <c r="CQ6" s="36">
        <f t="shared" si="10"/>
        <v>59.88</v>
      </c>
      <c r="CR6" s="36">
        <f t="shared" si="10"/>
        <v>59.68</v>
      </c>
      <c r="CS6" s="36">
        <f t="shared" si="10"/>
        <v>59.17</v>
      </c>
      <c r="CT6" s="36">
        <f t="shared" si="10"/>
        <v>59.34</v>
      </c>
      <c r="CU6" s="36">
        <f t="shared" si="10"/>
        <v>59.11</v>
      </c>
      <c r="CV6" s="35" t="str">
        <f>IF(CV7="","",IF(CV7="-","【-】","【"&amp;SUBSTITUTE(TEXT(CV7,"#,##0.00"),"-","△")&amp;"】"))</f>
        <v>【59.94】</v>
      </c>
      <c r="CW6" s="36">
        <f>IF(CW7="",NA(),CW7)</f>
        <v>92.31</v>
      </c>
      <c r="CX6" s="36">
        <f t="shared" ref="CX6:DF6" si="11">IF(CX7="",NA(),CX7)</f>
        <v>93.43</v>
      </c>
      <c r="CY6" s="36">
        <f t="shared" si="11"/>
        <v>93.9</v>
      </c>
      <c r="CZ6" s="36">
        <f t="shared" si="11"/>
        <v>94.89</v>
      </c>
      <c r="DA6" s="36">
        <f t="shared" si="11"/>
        <v>97.15</v>
      </c>
      <c r="DB6" s="36">
        <f t="shared" si="11"/>
        <v>87.65</v>
      </c>
      <c r="DC6" s="36">
        <f t="shared" si="11"/>
        <v>87.63</v>
      </c>
      <c r="DD6" s="36">
        <f t="shared" si="11"/>
        <v>87.6</v>
      </c>
      <c r="DE6" s="36">
        <f t="shared" si="11"/>
        <v>87.74</v>
      </c>
      <c r="DF6" s="36">
        <f t="shared" si="11"/>
        <v>87.91</v>
      </c>
      <c r="DG6" s="35" t="str">
        <f>IF(DG7="","",IF(DG7="-","【-】","【"&amp;SUBSTITUTE(TEXT(DG7,"#,##0.00"),"-","△")&amp;"】"))</f>
        <v>【90.22】</v>
      </c>
      <c r="DH6" s="36">
        <f>IF(DH7="",NA(),DH7)</f>
        <v>40.47</v>
      </c>
      <c r="DI6" s="36">
        <f t="shared" ref="DI6:DQ6" si="12">IF(DI7="",NA(),DI7)</f>
        <v>40.840000000000003</v>
      </c>
      <c r="DJ6" s="36">
        <f t="shared" si="12"/>
        <v>39.17</v>
      </c>
      <c r="DK6" s="36">
        <f t="shared" si="12"/>
        <v>40.69</v>
      </c>
      <c r="DL6" s="36">
        <f t="shared" si="12"/>
        <v>41.76</v>
      </c>
      <c r="DM6" s="36">
        <f t="shared" si="12"/>
        <v>38.69</v>
      </c>
      <c r="DN6" s="36">
        <f t="shared" si="12"/>
        <v>39.65</v>
      </c>
      <c r="DO6" s="36">
        <f t="shared" si="12"/>
        <v>45.25</v>
      </c>
      <c r="DP6" s="36">
        <f t="shared" si="12"/>
        <v>46.27</v>
      </c>
      <c r="DQ6" s="36">
        <f t="shared" si="12"/>
        <v>46.88</v>
      </c>
      <c r="DR6" s="35" t="str">
        <f>IF(DR7="","",IF(DR7="-","【-】","【"&amp;SUBSTITUTE(TEXT(DR7,"#,##0.00"),"-","△")&amp;"】"))</f>
        <v>【47.91】</v>
      </c>
      <c r="DS6" s="36">
        <f>IF(DS7="",NA(),DS7)</f>
        <v>14.02</v>
      </c>
      <c r="DT6" s="36">
        <f t="shared" ref="DT6:EB6" si="13">IF(DT7="",NA(),DT7)</f>
        <v>17.43</v>
      </c>
      <c r="DU6" s="36">
        <f t="shared" si="13"/>
        <v>18.2</v>
      </c>
      <c r="DV6" s="36">
        <f t="shared" si="13"/>
        <v>19.28</v>
      </c>
      <c r="DW6" s="36">
        <f t="shared" si="13"/>
        <v>21.72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1.08</v>
      </c>
      <c r="EE6" s="36">
        <f t="shared" ref="EE6:EM6" si="14">IF(EE7="",NA(),EE7)</f>
        <v>0.84</v>
      </c>
      <c r="EF6" s="36">
        <f t="shared" si="14"/>
        <v>0.47</v>
      </c>
      <c r="EG6" s="36">
        <f t="shared" si="14"/>
        <v>0.57999999999999996</v>
      </c>
      <c r="EH6" s="36">
        <f t="shared" si="14"/>
        <v>1.03</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232254</v>
      </c>
      <c r="D7" s="38">
        <v>46</v>
      </c>
      <c r="E7" s="38">
        <v>1</v>
      </c>
      <c r="F7" s="38">
        <v>0</v>
      </c>
      <c r="G7" s="38">
        <v>1</v>
      </c>
      <c r="H7" s="38" t="s">
        <v>105</v>
      </c>
      <c r="I7" s="38" t="s">
        <v>106</v>
      </c>
      <c r="J7" s="38" t="s">
        <v>107</v>
      </c>
      <c r="K7" s="38" t="s">
        <v>108</v>
      </c>
      <c r="L7" s="38" t="s">
        <v>109</v>
      </c>
      <c r="M7" s="38"/>
      <c r="N7" s="39" t="s">
        <v>110</v>
      </c>
      <c r="O7" s="39">
        <v>85.7</v>
      </c>
      <c r="P7" s="39">
        <v>99.71</v>
      </c>
      <c r="Q7" s="39">
        <v>2365</v>
      </c>
      <c r="R7" s="39">
        <v>71323</v>
      </c>
      <c r="S7" s="39">
        <v>16.309999999999999</v>
      </c>
      <c r="T7" s="39">
        <v>4372.96</v>
      </c>
      <c r="U7" s="39">
        <v>71175</v>
      </c>
      <c r="V7" s="39">
        <v>16.34</v>
      </c>
      <c r="W7" s="39">
        <v>4355.88</v>
      </c>
      <c r="X7" s="39">
        <v>108.45</v>
      </c>
      <c r="Y7" s="39">
        <v>107.34</v>
      </c>
      <c r="Z7" s="39">
        <v>106.71</v>
      </c>
      <c r="AA7" s="39">
        <v>107.88</v>
      </c>
      <c r="AB7" s="39">
        <v>112.04</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582.33000000000004</v>
      </c>
      <c r="AU7" s="39">
        <v>598.6</v>
      </c>
      <c r="AV7" s="39">
        <v>973.99</v>
      </c>
      <c r="AW7" s="39">
        <v>1093.3599999999999</v>
      </c>
      <c r="AX7" s="39">
        <v>1156.04</v>
      </c>
      <c r="AY7" s="39">
        <v>701</v>
      </c>
      <c r="AZ7" s="39">
        <v>739.59</v>
      </c>
      <c r="BA7" s="39">
        <v>335.95</v>
      </c>
      <c r="BB7" s="39">
        <v>346.59</v>
      </c>
      <c r="BC7" s="39">
        <v>357.82</v>
      </c>
      <c r="BD7" s="39">
        <v>262.87</v>
      </c>
      <c r="BE7" s="39">
        <v>118.38</v>
      </c>
      <c r="BF7" s="39">
        <v>127.06</v>
      </c>
      <c r="BG7" s="39">
        <v>127.53</v>
      </c>
      <c r="BH7" s="39">
        <v>125.65</v>
      </c>
      <c r="BI7" s="39">
        <v>120.66</v>
      </c>
      <c r="BJ7" s="39">
        <v>330.99</v>
      </c>
      <c r="BK7" s="39">
        <v>324.08999999999997</v>
      </c>
      <c r="BL7" s="39">
        <v>319.82</v>
      </c>
      <c r="BM7" s="39">
        <v>312.02999999999997</v>
      </c>
      <c r="BN7" s="39">
        <v>307.45999999999998</v>
      </c>
      <c r="BO7" s="39">
        <v>270.87</v>
      </c>
      <c r="BP7" s="39">
        <v>105.27</v>
      </c>
      <c r="BQ7" s="39">
        <v>104.54</v>
      </c>
      <c r="BR7" s="39">
        <v>104.35</v>
      </c>
      <c r="BS7" s="39">
        <v>105.09</v>
      </c>
      <c r="BT7" s="39">
        <v>109.64</v>
      </c>
      <c r="BU7" s="39">
        <v>100.27</v>
      </c>
      <c r="BV7" s="39">
        <v>99.46</v>
      </c>
      <c r="BW7" s="39">
        <v>105.21</v>
      </c>
      <c r="BX7" s="39">
        <v>105.71</v>
      </c>
      <c r="BY7" s="39">
        <v>106.01</v>
      </c>
      <c r="BZ7" s="39">
        <v>105.59</v>
      </c>
      <c r="CA7" s="39">
        <v>140.4</v>
      </c>
      <c r="CB7" s="39">
        <v>141.66</v>
      </c>
      <c r="CC7" s="39">
        <v>142.58000000000001</v>
      </c>
      <c r="CD7" s="39">
        <v>141.59</v>
      </c>
      <c r="CE7" s="39">
        <v>135.88</v>
      </c>
      <c r="CF7" s="39">
        <v>169.62</v>
      </c>
      <c r="CG7" s="39">
        <v>171.78</v>
      </c>
      <c r="CH7" s="39">
        <v>162.59</v>
      </c>
      <c r="CI7" s="39">
        <v>162.15</v>
      </c>
      <c r="CJ7" s="39">
        <v>162.24</v>
      </c>
      <c r="CK7" s="39">
        <v>163.27000000000001</v>
      </c>
      <c r="CL7" s="39">
        <v>60.91</v>
      </c>
      <c r="CM7" s="39">
        <v>60.3</v>
      </c>
      <c r="CN7" s="39">
        <v>54.94</v>
      </c>
      <c r="CO7" s="39">
        <v>54.47</v>
      </c>
      <c r="CP7" s="39">
        <v>53.99</v>
      </c>
      <c r="CQ7" s="39">
        <v>59.88</v>
      </c>
      <c r="CR7" s="39">
        <v>59.68</v>
      </c>
      <c r="CS7" s="39">
        <v>59.17</v>
      </c>
      <c r="CT7" s="39">
        <v>59.34</v>
      </c>
      <c r="CU7" s="39">
        <v>59.11</v>
      </c>
      <c r="CV7" s="39">
        <v>59.94</v>
      </c>
      <c r="CW7" s="39">
        <v>92.31</v>
      </c>
      <c r="CX7" s="39">
        <v>93.43</v>
      </c>
      <c r="CY7" s="39">
        <v>93.9</v>
      </c>
      <c r="CZ7" s="39">
        <v>94.89</v>
      </c>
      <c r="DA7" s="39">
        <v>97.15</v>
      </c>
      <c r="DB7" s="39">
        <v>87.65</v>
      </c>
      <c r="DC7" s="39">
        <v>87.63</v>
      </c>
      <c r="DD7" s="39">
        <v>87.6</v>
      </c>
      <c r="DE7" s="39">
        <v>87.74</v>
      </c>
      <c r="DF7" s="39">
        <v>87.91</v>
      </c>
      <c r="DG7" s="39">
        <v>90.22</v>
      </c>
      <c r="DH7" s="39">
        <v>40.47</v>
      </c>
      <c r="DI7" s="39">
        <v>40.840000000000003</v>
      </c>
      <c r="DJ7" s="39">
        <v>39.17</v>
      </c>
      <c r="DK7" s="39">
        <v>40.69</v>
      </c>
      <c r="DL7" s="39">
        <v>41.76</v>
      </c>
      <c r="DM7" s="39">
        <v>38.69</v>
      </c>
      <c r="DN7" s="39">
        <v>39.65</v>
      </c>
      <c r="DO7" s="39">
        <v>45.25</v>
      </c>
      <c r="DP7" s="39">
        <v>46.27</v>
      </c>
      <c r="DQ7" s="39">
        <v>46.88</v>
      </c>
      <c r="DR7" s="39">
        <v>47.91</v>
      </c>
      <c r="DS7" s="39">
        <v>14.02</v>
      </c>
      <c r="DT7" s="39">
        <v>17.43</v>
      </c>
      <c r="DU7" s="39">
        <v>18.2</v>
      </c>
      <c r="DV7" s="39">
        <v>19.28</v>
      </c>
      <c r="DW7" s="39">
        <v>21.72</v>
      </c>
      <c r="DX7" s="39">
        <v>8.4</v>
      </c>
      <c r="DY7" s="39">
        <v>9.7100000000000009</v>
      </c>
      <c r="DZ7" s="39">
        <v>10.71</v>
      </c>
      <c r="EA7" s="39">
        <v>10.93</v>
      </c>
      <c r="EB7" s="39">
        <v>13.39</v>
      </c>
      <c r="EC7" s="39">
        <v>15</v>
      </c>
      <c r="ED7" s="39">
        <v>1.08</v>
      </c>
      <c r="EE7" s="39">
        <v>0.84</v>
      </c>
      <c r="EF7" s="39">
        <v>0.47</v>
      </c>
      <c r="EG7" s="39">
        <v>0.57999999999999996</v>
      </c>
      <c r="EH7" s="39">
        <v>1.03</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2018-02-20T06:27:32Z</cp:lastPrinted>
  <dcterms:created xsi:type="dcterms:W3CDTF">2017-12-25T01:30:17Z</dcterms:created>
  <dcterms:modified xsi:type="dcterms:W3CDTF">2018-02-27T09:37:32Z</dcterms:modified>
  <cp:category/>
</cp:coreProperties>
</file>