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<sst xmlns="http://schemas.openxmlformats.org/spreadsheetml/2006/main" count="240" uniqueCount="126">
  <si>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</si>
  <si>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</si>
  <si>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</si>
  <si>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</si>
  <si>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</si>
  <si>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</si>
  <si>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</si>
  <si>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</si>
  <si>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</si>
  <si>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</si>
  <si>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</si>
  <si>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</si>
  <si>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</si>
  <si>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</si>
  <si>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</si>
  <si>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</si>
  <si>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</si>
  <si>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</si>
  <si>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</si>
  <si>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</si>
  <si>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</si>
  <si>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</si>
  <si>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</si>
  <si>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</si>
  <si>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</si>
  <si>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</si>
  <si>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</si>
  <si>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</si>
  <si>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</si>
  <si>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</si>
  <si>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</si>
  <si>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</si>
  <si>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</si>
  <si>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</si>
  <si>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</si>
  <si>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</si>
  <si>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</si>
  <si>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</si>
  <si>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</si>
  <si>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</si>
  <si>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</si>
  <si>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</si>
  <si>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</si>
  <si>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</si>
  <si>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</si>
  <si>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</si>
  <si>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</si>
  <si>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</si>
  <si>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</si>
  <si>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</si>
  <si>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</si>
  <si>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</si>
  <si>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</si>
  <si>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</si>
  <si>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</si>
  <si>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</si>
  <si>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</si>
  <si>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</si>
  <si>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</si>
  <si>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</si>
  <si>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</si>
  <si>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</si>
  <si>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</si>
  <si>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</si>
  <si>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</si>
  <si>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</si>
  <si>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</si>
  <si>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</si>
  <si>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</si>
  <si>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</si>
  <si>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</si>
  <si>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</si>
  <si>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</si>
  <si>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</si>
  <si>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</si>
  <si>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</si>
  <si>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</si>
  <si>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</si>
  <si>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</si>
  <si>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</si>
  <si>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</si>
  <si>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</si>
  <si>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</si>
  <si>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</si>
  <si>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</si>
  <si>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</si>
  <si>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</si>
  <si>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</si>
  <si>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</si>
  <si>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</si>
  <si>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</si>
  <si>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</si>
  <si>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</si>
  <si>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</si>
  <si>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</si>
  <si>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</si>
  <si>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</si>
  <si>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</si>
  <si>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</si>
  <si>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</si>
  <si>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</si>
  <si>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</si>
  <si>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</si>
  <si>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</si>
  <si>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</si>
  <si>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</si>
  <si>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</si>
  <si>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</si>
  <si>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</si>
  <si>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</si>
  <si>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尾張旭市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</si>
  <si>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</si>
  <si>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</si>
  <si>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</si>
  <si>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</si>
  <si>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</si>
  <si>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</si>
  <si>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</si>
  <si>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</si>
  <si>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</si>
  <si>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</si>
  <si>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</si>
  <si>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</si>
  <si>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③管渠改善率について、尾張旭市は昭和61年に供用開始しており、布設から50年を超過する管渠はなく、比較的老朽化の進んでいる受贈された民間開発の管渠を中心に修繕、改良、更新を適宜実施しています。今後も、年数や重要性を考慮し、適正に管理を進めていきます。</t>
    <rPh sb="2" eb="4">
      <t>カンキョ</t>
    </rPh>
    <rPh sb="4" eb="6">
      <t>カイゼン</t>
    </rPh>
    <rPh sb="6" eb="7">
      <t>リツ</t>
    </rPh>
    <rPh sb="12" eb="16">
      <t>オワリアサヒシ</t>
    </rPh>
    <rPh sb="17" eb="19">
      <t>ショウワ</t>
    </rPh>
    <rPh sb="21" eb="22">
      <t>ネン</t>
    </rPh>
    <rPh sb="23" eb="25">
      <t>キョウヨウ</t>
    </rPh>
    <rPh sb="25" eb="27">
      <t>カイシ</t>
    </rPh>
    <rPh sb="32" eb="34">
      <t>フセツ</t>
    </rPh>
    <rPh sb="38" eb="39">
      <t>ネン</t>
    </rPh>
    <rPh sb="40" eb="42">
      <t>チョウカ</t>
    </rPh>
    <rPh sb="44" eb="46">
      <t>カンキョ</t>
    </rPh>
    <rPh sb="50" eb="52">
      <t>ヒカク</t>
    </rPh>
    <rPh sb="52" eb="53">
      <t>テキ</t>
    </rPh>
    <rPh sb="53" eb="56">
      <t>ロウキュウカ</t>
    </rPh>
    <rPh sb="57" eb="58">
      <t>スス</t>
    </rPh>
    <rPh sb="62" eb="64">
      <t>ジュゾウ</t>
    </rPh>
    <rPh sb="67" eb="69">
      <t>ミンカン</t>
    </rPh>
    <rPh sb="69" eb="71">
      <t>カイハツ</t>
    </rPh>
    <rPh sb="72" eb="74">
      <t>カンキョ</t>
    </rPh>
    <rPh sb="75" eb="77">
      <t>チュウシン</t>
    </rPh>
    <rPh sb="78" eb="80">
      <t>シュウゼン</t>
    </rPh>
    <rPh sb="81" eb="83">
      <t>カイリョウ</t>
    </rPh>
    <rPh sb="84" eb="86">
      <t>コウシン</t>
    </rPh>
    <rPh sb="87" eb="89">
      <t>テキギ</t>
    </rPh>
    <rPh sb="89" eb="91">
      <t>ジッシ</t>
    </rPh>
    <rPh sb="97" eb="99">
      <t>コンゴ</t>
    </rPh>
    <phoneticPr fontId="4"/>
  </si>
  <si>
    <t>収益的収支比率や経費回収率が100％を下回っており、企業債残高も増加していることから、経営改善が必要な状況であると言えます。また、面整備を進める中で、資本費の増加が経営を圧迫しており、一般会計からの繰入金に依存している状態と言えます。
この状況に対し、計画的な経営基盤の強化と財政マネジメントの向上等に取り組むため平成29年度より地方公営企業法を適用し、企業会計に移行しております。収益改善のための具体的な取り組みとしては、未接続世帯への各戸訪問により早期接続促進を行っています。また今後、さらなる経営健全化に向けて平成30年度から平成31年度にかけて経営戦略を策定する予定です。</t>
    <rPh sb="0" eb="2">
      <t>シュウエキ</t>
    </rPh>
    <rPh sb="2" eb="3">
      <t>テキ</t>
    </rPh>
    <rPh sb="3" eb="5">
      <t>シュウシ</t>
    </rPh>
    <rPh sb="5" eb="7">
      <t>ヒリツ</t>
    </rPh>
    <rPh sb="8" eb="10">
      <t>ケイヒ</t>
    </rPh>
    <rPh sb="10" eb="12">
      <t>カイシュウ</t>
    </rPh>
    <rPh sb="12" eb="13">
      <t>リツ</t>
    </rPh>
    <rPh sb="19" eb="21">
      <t>シタマワ</t>
    </rPh>
    <rPh sb="26" eb="28">
      <t>キギョウ</t>
    </rPh>
    <rPh sb="28" eb="29">
      <t>サイ</t>
    </rPh>
    <rPh sb="29" eb="31">
      <t>ザンダカ</t>
    </rPh>
    <rPh sb="32" eb="34">
      <t>ゾウカ</t>
    </rPh>
    <rPh sb="43" eb="45">
      <t>ケイエイ</t>
    </rPh>
    <rPh sb="45" eb="47">
      <t>カイゼン</t>
    </rPh>
    <rPh sb="48" eb="50">
      <t>ヒツヨウ</t>
    </rPh>
    <rPh sb="51" eb="53">
      <t>ジョウキョウ</t>
    </rPh>
    <rPh sb="57" eb="58">
      <t>イ</t>
    </rPh>
    <rPh sb="65" eb="66">
      <t>メン</t>
    </rPh>
    <rPh sb="66" eb="68">
      <t>セイビ</t>
    </rPh>
    <rPh sb="69" eb="70">
      <t>スス</t>
    </rPh>
    <rPh sb="72" eb="73">
      <t>ナカ</t>
    </rPh>
    <rPh sb="75" eb="77">
      <t>シホン</t>
    </rPh>
    <rPh sb="77" eb="78">
      <t>ヒ</t>
    </rPh>
    <rPh sb="79" eb="81">
      <t>ゾウカ</t>
    </rPh>
    <rPh sb="82" eb="84">
      <t>ケイエイ</t>
    </rPh>
    <rPh sb="85" eb="87">
      <t>アッパク</t>
    </rPh>
    <rPh sb="92" eb="94">
      <t>イッパン</t>
    </rPh>
    <rPh sb="94" eb="96">
      <t>カイケイ</t>
    </rPh>
    <rPh sb="99" eb="101">
      <t>クリイレ</t>
    </rPh>
    <rPh sb="101" eb="102">
      <t>キン</t>
    </rPh>
    <rPh sb="103" eb="105">
      <t>イゾン</t>
    </rPh>
    <rPh sb="109" eb="111">
      <t>ジョウタイ</t>
    </rPh>
    <rPh sb="112" eb="113">
      <t>イ</t>
    </rPh>
    <rPh sb="120" eb="122">
      <t>ジョウキョウ</t>
    </rPh>
    <rPh sb="123" eb="124">
      <t>タイ</t>
    </rPh>
    <rPh sb="126" eb="129">
      <t>ケイカクテキ</t>
    </rPh>
    <rPh sb="130" eb="132">
      <t>ケイエイ</t>
    </rPh>
    <rPh sb="132" eb="134">
      <t>キバン</t>
    </rPh>
    <rPh sb="135" eb="137">
      <t>キョウカ</t>
    </rPh>
    <rPh sb="138" eb="140">
      <t>ザイセイ</t>
    </rPh>
    <rPh sb="147" eb="149">
      <t>コウジョウ</t>
    </rPh>
    <rPh sb="149" eb="150">
      <t>トウ</t>
    </rPh>
    <rPh sb="151" eb="152">
      <t>ト</t>
    </rPh>
    <rPh sb="153" eb="154">
      <t>ク</t>
    </rPh>
    <rPh sb="157" eb="159">
      <t>ヘイセイ</t>
    </rPh>
    <rPh sb="161" eb="163">
      <t>ネンド</t>
    </rPh>
    <rPh sb="165" eb="167">
      <t>チホウ</t>
    </rPh>
    <rPh sb="167" eb="169">
      <t>コウエイ</t>
    </rPh>
    <rPh sb="169" eb="171">
      <t>キギョウ</t>
    </rPh>
    <rPh sb="171" eb="172">
      <t>ホウ</t>
    </rPh>
    <rPh sb="173" eb="175">
      <t>テキヨウ</t>
    </rPh>
    <rPh sb="177" eb="179">
      <t>キギョウ</t>
    </rPh>
    <rPh sb="179" eb="181">
      <t>カイケイ</t>
    </rPh>
    <rPh sb="182" eb="184">
      <t>イコウ</t>
    </rPh>
    <rPh sb="191" eb="193">
      <t>シュウエキ</t>
    </rPh>
    <rPh sb="193" eb="195">
      <t>カイゼン</t>
    </rPh>
    <rPh sb="199" eb="202">
      <t>グタイテキ</t>
    </rPh>
    <rPh sb="203" eb="204">
      <t>ト</t>
    </rPh>
    <rPh sb="205" eb="206">
      <t>ク</t>
    </rPh>
    <rPh sb="212" eb="215">
      <t>ミセツゾク</t>
    </rPh>
    <rPh sb="215" eb="217">
      <t>セタイ</t>
    </rPh>
    <rPh sb="219" eb="221">
      <t>カッコ</t>
    </rPh>
    <rPh sb="221" eb="223">
      <t>ホウモン</t>
    </rPh>
    <rPh sb="226" eb="228">
      <t>ソウキ</t>
    </rPh>
    <rPh sb="228" eb="230">
      <t>セツゾク</t>
    </rPh>
    <rPh sb="230" eb="232">
      <t>ソクシン</t>
    </rPh>
    <rPh sb="233" eb="234">
      <t>オコナ</t>
    </rPh>
    <rPh sb="242" eb="244">
      <t>コンゴ</t>
    </rPh>
    <rPh sb="249" eb="251">
      <t>ケイエイ</t>
    </rPh>
    <rPh sb="251" eb="254">
      <t>ケンゼンカ</t>
    </rPh>
    <rPh sb="255" eb="256">
      <t>ム</t>
    </rPh>
    <rPh sb="258" eb="260">
      <t>ヘイセイ</t>
    </rPh>
    <rPh sb="262" eb="264">
      <t>ネンド</t>
    </rPh>
    <rPh sb="266" eb="268">
      <t>ヘイセイ</t>
    </rPh>
    <rPh sb="270" eb="272">
      <t>ネンド</t>
    </rPh>
    <rPh sb="276" eb="278">
      <t>ケイエイ</t>
    </rPh>
    <rPh sb="278" eb="280">
      <t>センリャク</t>
    </rPh>
    <rPh sb="281" eb="283">
      <t>サクテイ</t>
    </rPh>
    <rPh sb="285" eb="287">
      <t>ヨテイ</t>
    </rPh>
    <phoneticPr fontId="4"/>
  </si>
  <si>
    <t>・①収益的収支比率は、面整備の推進による使用料収入の増加により増加傾向にありましたが、平成28年度は東部浄化センター改築更新工事費の元金償還を開始したため、約3％減少しています。
・④企業債残高対事業規模比率は、平成27年度と比較し約200％の増加となっていますが、要因は西部浄化センター増設工事による企業債残高が増加したためです。今後も適切な借入れと償還を実施しながら、事業の推進に努めていきます。
・⑤経費回収率は、平成27年度と比較し約7％減少していますが、これは平成28年度末をもって企業会計に移行しており、打切り決算の影響により未収金が発生したことによるものです。依然100％を下回っており、使用料で回収すべき経費が賄われていない状況です。
・⑦施設利用率は、近年増加傾向にありますが、要因は下水道普及率増加に伴い、浄化センターへの流入水量が増加したためです。
・⑧水洗化率は平成26年度から減少が続いていますが、これは汚水管渠整備の増加に伴い、処理区域内人口が大きく増加しており、1年間での水洗化人口の増加を上回っているためです。今後も、供用開始区域内で未水洗化世帯に対し、接続を促進し、水質保全と適切な料金収入確保に努めていきます。</t>
    <rPh sb="2" eb="4">
      <t>シュウエキ</t>
    </rPh>
    <rPh sb="4" eb="5">
      <t>テキ</t>
    </rPh>
    <rPh sb="5" eb="7">
      <t>シュウシ</t>
    </rPh>
    <rPh sb="7" eb="9">
      <t>ヒリツ</t>
    </rPh>
    <rPh sb="11" eb="12">
      <t>メン</t>
    </rPh>
    <rPh sb="12" eb="14">
      <t>セイビ</t>
    </rPh>
    <rPh sb="15" eb="17">
      <t>スイシン</t>
    </rPh>
    <rPh sb="20" eb="22">
      <t>シヨウ</t>
    </rPh>
    <rPh sb="22" eb="23">
      <t>リョウ</t>
    </rPh>
    <rPh sb="23" eb="25">
      <t>シュウニュウ</t>
    </rPh>
    <rPh sb="26" eb="28">
      <t>ゾウカ</t>
    </rPh>
    <rPh sb="31" eb="33">
      <t>ゾウカ</t>
    </rPh>
    <rPh sb="33" eb="35">
      <t>ケイコウ</t>
    </rPh>
    <rPh sb="43" eb="45">
      <t>ヘイセイ</t>
    </rPh>
    <rPh sb="47" eb="49">
      <t>ネンド</t>
    </rPh>
    <rPh sb="50" eb="52">
      <t>トウブ</t>
    </rPh>
    <rPh sb="52" eb="54">
      <t>ジョウカ</t>
    </rPh>
    <rPh sb="58" eb="60">
      <t>カイチク</t>
    </rPh>
    <rPh sb="60" eb="62">
      <t>コウシン</t>
    </rPh>
    <rPh sb="62" eb="64">
      <t>コウジ</t>
    </rPh>
    <rPh sb="64" eb="65">
      <t>ヒ</t>
    </rPh>
    <rPh sb="66" eb="68">
      <t>ガンキン</t>
    </rPh>
    <rPh sb="68" eb="70">
      <t>ショウカン</t>
    </rPh>
    <rPh sb="71" eb="73">
      <t>カイシ</t>
    </rPh>
    <rPh sb="78" eb="79">
      <t>ヤク</t>
    </rPh>
    <rPh sb="81" eb="83">
      <t>ゲンショウ</t>
    </rPh>
    <rPh sb="92" eb="94">
      <t>キギョウ</t>
    </rPh>
    <rPh sb="94" eb="95">
      <t>サイ</t>
    </rPh>
    <rPh sb="95" eb="97">
      <t>ザンダカ</t>
    </rPh>
    <rPh sb="97" eb="98">
      <t>タイ</t>
    </rPh>
    <rPh sb="98" eb="100">
      <t>ジギョウ</t>
    </rPh>
    <rPh sb="100" eb="102">
      <t>キボ</t>
    </rPh>
    <rPh sb="102" eb="104">
      <t>ヒリツ</t>
    </rPh>
    <rPh sb="106" eb="108">
      <t>ヘイセイ</t>
    </rPh>
    <rPh sb="110" eb="112">
      <t>ネンド</t>
    </rPh>
    <rPh sb="113" eb="115">
      <t>ヒカク</t>
    </rPh>
    <rPh sb="116" eb="117">
      <t>ヤク</t>
    </rPh>
    <rPh sb="122" eb="124">
      <t>ゾウカ</t>
    </rPh>
    <rPh sb="133" eb="135">
      <t>ヨウイン</t>
    </rPh>
    <rPh sb="136" eb="138">
      <t>セイブ</t>
    </rPh>
    <rPh sb="138" eb="140">
      <t>ジョウカ</t>
    </rPh>
    <rPh sb="144" eb="146">
      <t>ゾウセツ</t>
    </rPh>
    <rPh sb="146" eb="148">
      <t>コウジ</t>
    </rPh>
    <rPh sb="151" eb="153">
      <t>キギョウ</t>
    </rPh>
    <rPh sb="153" eb="154">
      <t>サイ</t>
    </rPh>
    <rPh sb="154" eb="156">
      <t>ザンダカ</t>
    </rPh>
    <rPh sb="157" eb="159">
      <t>ゾウカ</t>
    </rPh>
    <rPh sb="166" eb="168">
      <t>コンゴ</t>
    </rPh>
    <rPh sb="169" eb="171">
      <t>テキセツ</t>
    </rPh>
    <rPh sb="172" eb="174">
      <t>カリイレ</t>
    </rPh>
    <rPh sb="176" eb="178">
      <t>ショウカン</t>
    </rPh>
    <rPh sb="179" eb="181">
      <t>ジッシ</t>
    </rPh>
    <rPh sb="186" eb="188">
      <t>ジギョウ</t>
    </rPh>
    <rPh sb="189" eb="191">
      <t>スイシン</t>
    </rPh>
    <rPh sb="192" eb="193">
      <t>ツト</t>
    </rPh>
    <rPh sb="203" eb="205">
      <t>ケイヒ</t>
    </rPh>
    <rPh sb="205" eb="207">
      <t>カイシュウ</t>
    </rPh>
    <rPh sb="207" eb="208">
      <t>リツ</t>
    </rPh>
    <rPh sb="210" eb="212">
      <t>ヘイセイ</t>
    </rPh>
    <rPh sb="214" eb="216">
      <t>ネンド</t>
    </rPh>
    <rPh sb="217" eb="219">
      <t>ヒカク</t>
    </rPh>
    <rPh sb="220" eb="221">
      <t>ヤク</t>
    </rPh>
    <rPh sb="223" eb="225">
      <t>ゲンショウ</t>
    </rPh>
    <rPh sb="235" eb="237">
      <t>ヘイセイ</t>
    </rPh>
    <rPh sb="239" eb="241">
      <t>ネンド</t>
    </rPh>
    <rPh sb="241" eb="242">
      <t>マツ</t>
    </rPh>
    <rPh sb="246" eb="248">
      <t>キギョウ</t>
    </rPh>
    <rPh sb="248" eb="250">
      <t>カイケイ</t>
    </rPh>
    <rPh sb="251" eb="253">
      <t>イコウ</t>
    </rPh>
    <rPh sb="258" eb="259">
      <t>ウ</t>
    </rPh>
    <rPh sb="259" eb="260">
      <t>キ</t>
    </rPh>
    <rPh sb="261" eb="263">
      <t>ケッサン</t>
    </rPh>
    <rPh sb="264" eb="266">
      <t>エイキョウ</t>
    </rPh>
    <rPh sb="269" eb="272">
      <t>ミシュウキン</t>
    </rPh>
    <rPh sb="273" eb="275">
      <t>ハッセイ</t>
    </rPh>
    <rPh sb="287" eb="289">
      <t>イゼン</t>
    </rPh>
    <rPh sb="294" eb="296">
      <t>シタマワ</t>
    </rPh>
    <rPh sb="301" eb="303">
      <t>シヨウ</t>
    </rPh>
    <rPh sb="303" eb="304">
      <t>リョウ</t>
    </rPh>
    <rPh sb="305" eb="307">
      <t>カイシュウ</t>
    </rPh>
    <rPh sb="310" eb="312">
      <t>ケイヒ</t>
    </rPh>
    <rPh sb="313" eb="314">
      <t>マカナ</t>
    </rPh>
    <rPh sb="320" eb="322">
      <t>ジョウキョウ</t>
    </rPh>
    <rPh sb="328" eb="330">
      <t>シセツ</t>
    </rPh>
    <rPh sb="330" eb="333">
      <t>リヨウリツ</t>
    </rPh>
    <rPh sb="335" eb="337">
      <t>キンネン</t>
    </rPh>
    <rPh sb="337" eb="339">
      <t>ゾウカ</t>
    </rPh>
    <rPh sb="339" eb="341">
      <t>ケイコウ</t>
    </rPh>
    <rPh sb="348" eb="350">
      <t>ヨウイン</t>
    </rPh>
    <rPh sb="351" eb="354">
      <t>ゲスイドウ</t>
    </rPh>
    <rPh sb="354" eb="356">
      <t>フキュウ</t>
    </rPh>
    <rPh sb="356" eb="357">
      <t>リツ</t>
    </rPh>
    <rPh sb="357" eb="359">
      <t>ゾウカ</t>
    </rPh>
    <rPh sb="360" eb="361">
      <t>トモナ</t>
    </rPh>
    <rPh sb="363" eb="365">
      <t>ジョウカ</t>
    </rPh>
    <rPh sb="371" eb="373">
      <t>リュウニュウ</t>
    </rPh>
    <rPh sb="373" eb="375">
      <t>スイリョウ</t>
    </rPh>
    <rPh sb="376" eb="378">
      <t>ゾウカ</t>
    </rPh>
    <rPh sb="388" eb="391">
      <t>スイセンカ</t>
    </rPh>
    <rPh sb="391" eb="392">
      <t>リツ</t>
    </rPh>
    <rPh sb="393" eb="395">
      <t>ヘイセイ</t>
    </rPh>
    <rPh sb="397" eb="399">
      <t>ネンド</t>
    </rPh>
    <rPh sb="401" eb="403">
      <t>ゲンショウ</t>
    </rPh>
    <rPh sb="404" eb="405">
      <t>ツヅ</t>
    </rPh>
    <rPh sb="415" eb="417">
      <t>オスイ</t>
    </rPh>
    <rPh sb="417" eb="419">
      <t>カンキョ</t>
    </rPh>
    <rPh sb="419" eb="421">
      <t>セイビ</t>
    </rPh>
    <rPh sb="422" eb="424">
      <t>ゾウカ</t>
    </rPh>
    <rPh sb="425" eb="426">
      <t>トモナ</t>
    </rPh>
    <rPh sb="428" eb="430">
      <t>ショリ</t>
    </rPh>
    <rPh sb="430" eb="432">
      <t>クイキ</t>
    </rPh>
    <rPh sb="432" eb="433">
      <t>ナイ</t>
    </rPh>
    <rPh sb="433" eb="435">
      <t>ジンコウ</t>
    </rPh>
    <rPh sb="436" eb="437">
      <t>オオ</t>
    </rPh>
    <rPh sb="439" eb="441">
      <t>ゾウカ</t>
    </rPh>
    <rPh sb="447" eb="448">
      <t>ネン</t>
    </rPh>
    <rPh sb="448" eb="449">
      <t>カン</t>
    </rPh>
    <rPh sb="451" eb="454">
      <t>スイセンカ</t>
    </rPh>
    <rPh sb="454" eb="456">
      <t>ジンコウ</t>
    </rPh>
    <rPh sb="457" eb="459">
      <t>ゾウカ</t>
    </rPh>
    <rPh sb="460" eb="462">
      <t>ウワマワ</t>
    </rPh>
    <rPh sb="471" eb="473">
      <t>コンゴ</t>
    </rPh>
    <rPh sb="475" eb="477">
      <t>キョウヨウ</t>
    </rPh>
    <rPh sb="477" eb="479">
      <t>カイシ</t>
    </rPh>
    <rPh sb="479" eb="481">
      <t>クイキ</t>
    </rPh>
    <rPh sb="481" eb="482">
      <t>ナイ</t>
    </rPh>
    <rPh sb="483" eb="484">
      <t>ミ</t>
    </rPh>
    <rPh sb="484" eb="487">
      <t>スイセンカ</t>
    </rPh>
    <rPh sb="487" eb="489">
      <t>セタイ</t>
    </rPh>
    <rPh sb="490" eb="491">
      <t>タイ</t>
    </rPh>
    <rPh sb="493" eb="495">
      <t>セツゾク</t>
    </rPh>
    <rPh sb="496" eb="498">
      <t>ソクシン</t>
    </rPh>
    <rPh sb="500" eb="502">
      <t>スイシツ</t>
    </rPh>
    <rPh sb="502" eb="504">
      <t>ホゼン</t>
    </rPh>
    <rPh sb="505" eb="507">
      <t>テキセツ</t>
    </rPh>
    <rPh sb="508" eb="510">
      <t>リョウキン</t>
    </rPh>
    <rPh sb="510" eb="512">
      <t>シュウニュウ</t>
    </rPh>
    <rPh sb="512" eb="514">
      <t>カクホ</t>
    </rPh>
    <rPh sb="515" eb="51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</si>
</sst>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0.16</c:v>
                </c:pt>
                <c:pt idx="1">
                  <c:v>0.2</c:v>
                </c:pt>
                <c:pt idx="2">
                  <c:v>0.14000000000000001</c:v>
                </c:pt>
                <c:pt idx="3">
                  <c:v>0.12</c:v>
                </c:pt>
                <c:pt idx="4">
                  <c:v>0.1</c:v>
                </c:pt>
              </c:numCache>
            </c:numRef>
          </c:val>
          <c:extLst>
            <c:ext xmlns:c16="http://schemas.microsoft.com/office/drawing/2014/chart" uri="{C3380CC4-5D6E-409C-BE32-E72D297353CC}">
              <c16:uniqueId val="{00000000-8B28-43BB-8501-FABE5B6B96E6}"/>
            </c:ext>
          </c:extLst>
        </c:ser>
        <c:dLbls>
          <c:showLegendKey val="0"/>
          <c:showVal val="0"/>
          <c:showCatName val="0"/>
          <c:showSerName val="0"/>
          <c:showPercent val="0"/>
          <c:showBubbleSize val="0"/>
        </c:dLbls>
        <c:gapWidth val="150"/>
        <c:axId val="100317440"/>
        <c:axId val="1188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7.0000000000000007E-2</c:v>
                </c:pt>
                <c:pt idx="4">
                  <c:v>0.1</c:v>
                </c:pt>
              </c:numCache>
            </c:numRef>
          </c:val>
          <c:smooth val="0"/>
          <c:extLst>
            <c:ext xmlns:c16="http://schemas.microsoft.com/office/drawing/2014/chart" uri="{C3380CC4-5D6E-409C-BE32-E72D297353CC}">
              <c16:uniqueId val="{00000001-8B28-43BB-8501-FABE5B6B96E6}"/>
            </c:ext>
          </c:extLst>
        </c:ser>
        <c:dLbls>
          <c:showLegendKey val="0"/>
          <c:showVal val="0"/>
          <c:showCatName val="0"/>
          <c:showSerName val="0"/>
          <c:showPercent val="0"/>
          <c:showBubbleSize val="0"/>
        </c:dLbls>
        <c:marker val="1"/>
        <c:smooth val="0"/>
        <c:axId val="100317440"/>
        <c:axId val="118854016"/>
      </c:lineChart>
      <c:dateAx>
        <c:axId val="100317440"/>
        <c:scaling>
          <c:orientation val="minMax"/>
        </c:scaling>
        <c:delete val="1"/>
        <c:axPos val="b"/>
        <c:numFmt formatCode="ge" sourceLinked="1"/>
        <c:majorTickMark val="none"/>
        <c:minorTickMark val="none"/>
        <c:tickLblPos val="none"/>
        <c:crossAx val="118854016"/>
        <c:crosses val="autoZero"/>
        <c:auto val="1"/>
        <c:lblOffset val="100"/>
        <c:baseTimeUnit val="years"/>
      </c:dateAx>
      <c:valAx>
        <c:axId val="1188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61.93</c:v>
                </c:pt>
                <c:pt idx="1">
                  <c:v>63.33</c:v>
                </c:pt>
                <c:pt idx="2">
                  <c:v>63.96</c:v>
                </c:pt>
                <c:pt idx="3">
                  <c:v>65.650000000000006</c:v>
                </c:pt>
                <c:pt idx="4">
                  <c:v>68.930000000000007</c:v>
                </c:pt>
              </c:numCache>
            </c:numRef>
          </c:val>
          <c:extLst>
            <c:ext xmlns:c16="http://schemas.microsoft.com/office/drawing/2014/chart" uri="{C3380CC4-5D6E-409C-BE32-E72D297353CC}">
              <c16:uniqueId val="{00000000-D9CD-47F4-8607-58BF10BC23FA}"/>
            </c:ext>
          </c:extLst>
        </c:ser>
        <c:dLbls>
          <c:showLegendKey val="0"/>
          <c:showVal val="0"/>
          <c:showCatName val="0"/>
          <c:showSerName val="0"/>
          <c:showPercent val="0"/>
          <c:showBubbleSize val="0"/>
        </c:dLbls>
        <c:gapWidth val="150"/>
        <c:axId val="132058496"/>
        <c:axId val="1320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62.64</c:v>
                </c:pt>
                <c:pt idx="4">
                  <c:v>58.12</c:v>
                </c:pt>
              </c:numCache>
            </c:numRef>
          </c:val>
          <c:smooth val="0"/>
          <c:extLst>
            <c:ext xmlns:c16="http://schemas.microsoft.com/office/drawing/2014/chart" uri="{C3380CC4-5D6E-409C-BE32-E72D297353CC}">
              <c16:uniqueId val="{00000001-D9CD-47F4-8607-58BF10BC23FA}"/>
            </c:ext>
          </c:extLst>
        </c:ser>
        <c:dLbls>
          <c:showLegendKey val="0"/>
          <c:showVal val="0"/>
          <c:showCatName val="0"/>
          <c:showSerName val="0"/>
          <c:showPercent val="0"/>
          <c:showBubbleSize val="0"/>
        </c:dLbls>
        <c:marker val="1"/>
        <c:smooth val="0"/>
        <c:axId val="132058496"/>
        <c:axId val="132060672"/>
      </c:lineChart>
      <c:dateAx>
        <c:axId val="132058496"/>
        <c:scaling>
          <c:orientation val="minMax"/>
        </c:scaling>
        <c:delete val="1"/>
        <c:axPos val="b"/>
        <c:numFmt formatCode="ge" sourceLinked="1"/>
        <c:majorTickMark val="none"/>
        <c:minorTickMark val="none"/>
        <c:tickLblPos val="none"/>
        <c:crossAx val="132060672"/>
        <c:crosses val="autoZero"/>
        <c:auto val="1"/>
        <c:lblOffset val="100"/>
        <c:baseTimeUnit val="years"/>
      </c:dateAx>
      <c:valAx>
        <c:axId val="1320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94.52</c:v>
                </c:pt>
                <c:pt idx="1">
                  <c:v>95.28</c:v>
                </c:pt>
                <c:pt idx="2">
                  <c:v>93.78</c:v>
                </c:pt>
                <c:pt idx="3">
                  <c:v>92.1</c:v>
                </c:pt>
                <c:pt idx="4">
                  <c:v>88.94</c:v>
                </c:pt>
              </c:numCache>
            </c:numRef>
          </c:val>
          <c:extLst>
            <c:ext xmlns:c16="http://schemas.microsoft.com/office/drawing/2014/chart" uri="{C3380CC4-5D6E-409C-BE32-E72D297353CC}">
              <c16:uniqueId val="{00000000-8CE1-47C8-86F1-200F3ED0D6FB}"/>
            </c:ext>
          </c:extLst>
        </c:ser>
        <c:dLbls>
          <c:showLegendKey val="0"/>
          <c:showVal val="0"/>
          <c:showCatName val="0"/>
          <c:showSerName val="0"/>
          <c:showPercent val="0"/>
          <c:showBubbleSize val="0"/>
        </c:dLbls>
        <c:gapWidth val="150"/>
        <c:axId val="140000256"/>
        <c:axId val="1400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92.98</c:v>
                </c:pt>
                <c:pt idx="4">
                  <c:v>93.07</c:v>
                </c:pt>
              </c:numCache>
            </c:numRef>
          </c:val>
          <c:smooth val="0"/>
          <c:extLst>
            <c:ext xmlns:c16="http://schemas.microsoft.com/office/drawing/2014/chart" uri="{C3380CC4-5D6E-409C-BE32-E72D297353CC}">
              <c16:uniqueId val="{00000001-8CE1-47C8-86F1-200F3ED0D6FB}"/>
            </c:ext>
          </c:extLst>
        </c:ser>
        <c:dLbls>
          <c:showLegendKey val="0"/>
          <c:showVal val="0"/>
          <c:showCatName val="0"/>
          <c:showSerName val="0"/>
          <c:showPercent val="0"/>
          <c:showBubbleSize val="0"/>
        </c:dLbls>
        <c:marker val="1"/>
        <c:smooth val="0"/>
        <c:axId val="140000256"/>
        <c:axId val="140006528"/>
      </c:lineChart>
      <c:dateAx>
        <c:axId val="140000256"/>
        <c:scaling>
          <c:orientation val="minMax"/>
        </c:scaling>
        <c:delete val="1"/>
        <c:axPos val="b"/>
        <c:numFmt formatCode="ge" sourceLinked="1"/>
        <c:majorTickMark val="none"/>
        <c:minorTickMark val="none"/>
        <c:tickLblPos val="none"/>
        <c:crossAx val="140006528"/>
        <c:crosses val="autoZero"/>
        <c:auto val="1"/>
        <c:lblOffset val="100"/>
        <c:baseTimeUnit val="years"/>
      </c:dateAx>
      <c:valAx>
        <c:axId val="1400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80.39</c:v>
                </c:pt>
                <c:pt idx="1">
                  <c:v>89.42</c:v>
                </c:pt>
                <c:pt idx="2">
                  <c:v>91.31</c:v>
                </c:pt>
                <c:pt idx="3">
                  <c:v>97.84</c:v>
                </c:pt>
                <c:pt idx="4">
                  <c:v>94.56</c:v>
                </c:pt>
              </c:numCache>
            </c:numRef>
          </c:val>
          <c:extLst>
            <c:ext xmlns:c16="http://schemas.microsoft.com/office/drawing/2014/chart" uri="{C3380CC4-5D6E-409C-BE32-E72D297353CC}">
              <c16:uniqueId val="{00000000-39CE-421F-BE85-E49C547999FC}"/>
            </c:ext>
          </c:extLst>
        </c:ser>
        <c:dLbls>
          <c:showLegendKey val="0"/>
          <c:showVal val="0"/>
          <c:showCatName val="0"/>
          <c:showSerName val="0"/>
          <c:showPercent val="0"/>
          <c:showBubbleSize val="0"/>
        </c:dLbls>
        <c:gapWidth val="150"/>
        <c:axId val="118339456"/>
        <c:axId val="1188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CE-421F-BE85-E49C547999FC}"/>
            </c:ext>
          </c:extLst>
        </c:ser>
        <c:dLbls>
          <c:showLegendKey val="0"/>
          <c:showVal val="0"/>
          <c:showCatName val="0"/>
          <c:showSerName val="0"/>
          <c:showPercent val="0"/>
          <c:showBubbleSize val="0"/>
        </c:dLbls>
        <c:marker val="1"/>
        <c:smooth val="0"/>
        <c:axId val="118339456"/>
        <c:axId val="118816768"/>
      </c:lineChart>
      <c:dateAx>
        <c:axId val="118339456"/>
        <c:scaling>
          <c:orientation val="minMax"/>
        </c:scaling>
        <c:delete val="1"/>
        <c:axPos val="b"/>
        <c:numFmt formatCode="ge" sourceLinked="1"/>
        <c:majorTickMark val="none"/>
        <c:minorTickMark val="none"/>
        <c:tickLblPos val="none"/>
        <c:crossAx val="118816768"/>
        <c:crosses val="autoZero"/>
        <c:auto val="1"/>
        <c:lblOffset val="100"/>
        <c:baseTimeUnit val="years"/>
      </c:dateAx>
      <c:valAx>
        <c:axId val="1188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09-487B-87C0-55F3E51AB0FE}"/>
            </c:ext>
          </c:extLst>
        </c:ser>
        <c:dLbls>
          <c:showLegendKey val="0"/>
          <c:showVal val="0"/>
          <c:showCatName val="0"/>
          <c:showSerName val="0"/>
          <c:showPercent val="0"/>
          <c:showBubbleSize val="0"/>
        </c:dLbls>
        <c:gapWidth val="150"/>
        <c:axId val="118883840"/>
        <c:axId val="1188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09-487B-87C0-55F3E51AB0FE}"/>
            </c:ext>
          </c:extLst>
        </c:ser>
        <c:dLbls>
          <c:showLegendKey val="0"/>
          <c:showVal val="0"/>
          <c:showCatName val="0"/>
          <c:showSerName val="0"/>
          <c:showPercent val="0"/>
          <c:showBubbleSize val="0"/>
        </c:dLbls>
        <c:marker val="1"/>
        <c:smooth val="0"/>
        <c:axId val="118883840"/>
        <c:axId val="118885760"/>
      </c:lineChart>
      <c:dateAx>
        <c:axId val="118883840"/>
        <c:scaling>
          <c:orientation val="minMax"/>
        </c:scaling>
        <c:delete val="1"/>
        <c:axPos val="b"/>
        <c:numFmt formatCode="ge" sourceLinked="1"/>
        <c:majorTickMark val="none"/>
        <c:minorTickMark val="none"/>
        <c:tickLblPos val="none"/>
        <c:crossAx val="118885760"/>
        <c:crosses val="autoZero"/>
        <c:auto val="1"/>
        <c:lblOffset val="100"/>
        <c:baseTimeUnit val="years"/>
      </c:dateAx>
      <c:valAx>
        <c:axId val="1188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BD-4566-93FB-F19DC87BED70}"/>
            </c:ext>
          </c:extLst>
        </c:ser>
        <c:dLbls>
          <c:showLegendKey val="0"/>
          <c:showVal val="0"/>
          <c:showCatName val="0"/>
          <c:showSerName val="0"/>
          <c:showPercent val="0"/>
          <c:showBubbleSize val="0"/>
        </c:dLbls>
        <c:gapWidth val="150"/>
        <c:axId val="118908032"/>
        <c:axId val="1189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BD-4566-93FB-F19DC87BED70}"/>
            </c:ext>
          </c:extLst>
        </c:ser>
        <c:dLbls>
          <c:showLegendKey val="0"/>
          <c:showVal val="0"/>
          <c:showCatName val="0"/>
          <c:showSerName val="0"/>
          <c:showPercent val="0"/>
          <c:showBubbleSize val="0"/>
        </c:dLbls>
        <c:marker val="1"/>
        <c:smooth val="0"/>
        <c:axId val="118908032"/>
        <c:axId val="118909952"/>
      </c:lineChart>
      <c:dateAx>
        <c:axId val="118908032"/>
        <c:scaling>
          <c:orientation val="minMax"/>
        </c:scaling>
        <c:delete val="1"/>
        <c:axPos val="b"/>
        <c:numFmt formatCode="ge" sourceLinked="1"/>
        <c:majorTickMark val="none"/>
        <c:minorTickMark val="none"/>
        <c:tickLblPos val="none"/>
        <c:crossAx val="118909952"/>
        <c:crosses val="autoZero"/>
        <c:auto val="1"/>
        <c:lblOffset val="100"/>
        <c:baseTimeUnit val="years"/>
      </c:dateAx>
      <c:valAx>
        <c:axId val="1189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AF-40A2-A5D7-01D17406641B}"/>
            </c:ext>
          </c:extLst>
        </c:ser>
        <c:dLbls>
          <c:showLegendKey val="0"/>
          <c:showVal val="0"/>
          <c:showCatName val="0"/>
          <c:showSerName val="0"/>
          <c:showPercent val="0"/>
          <c:showBubbleSize val="0"/>
        </c:dLbls>
        <c:gapWidth val="150"/>
        <c:axId val="118932608"/>
        <c:axId val="1189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AF-40A2-A5D7-01D17406641B}"/>
            </c:ext>
          </c:extLst>
        </c:ser>
        <c:dLbls>
          <c:showLegendKey val="0"/>
          <c:showVal val="0"/>
          <c:showCatName val="0"/>
          <c:showSerName val="0"/>
          <c:showPercent val="0"/>
          <c:showBubbleSize val="0"/>
        </c:dLbls>
        <c:marker val="1"/>
        <c:smooth val="0"/>
        <c:axId val="118932608"/>
        <c:axId val="118934528"/>
      </c:lineChart>
      <c:dateAx>
        <c:axId val="118932608"/>
        <c:scaling>
          <c:orientation val="minMax"/>
        </c:scaling>
        <c:delete val="1"/>
        <c:axPos val="b"/>
        <c:numFmt formatCode="ge" sourceLinked="1"/>
        <c:majorTickMark val="none"/>
        <c:minorTickMark val="none"/>
        <c:tickLblPos val="none"/>
        <c:crossAx val="118934528"/>
        <c:crosses val="autoZero"/>
        <c:auto val="1"/>
        <c:lblOffset val="100"/>
        <c:baseTimeUnit val="years"/>
      </c:dateAx>
      <c:valAx>
        <c:axId val="1189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70-4C36-8071-C557B00B77DE}"/>
            </c:ext>
          </c:extLst>
        </c:ser>
        <c:dLbls>
          <c:showLegendKey val="0"/>
          <c:showVal val="0"/>
          <c:showCatName val="0"/>
          <c:showSerName val="0"/>
          <c:showPercent val="0"/>
          <c:showBubbleSize val="0"/>
        </c:dLbls>
        <c:gapWidth val="150"/>
        <c:axId val="119247616"/>
        <c:axId val="1192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70-4C36-8071-C557B00B77DE}"/>
            </c:ext>
          </c:extLst>
        </c:ser>
        <c:dLbls>
          <c:showLegendKey val="0"/>
          <c:showVal val="0"/>
          <c:showCatName val="0"/>
          <c:showSerName val="0"/>
          <c:showPercent val="0"/>
          <c:showBubbleSize val="0"/>
        </c:dLbls>
        <c:marker val="1"/>
        <c:smooth val="0"/>
        <c:axId val="119247616"/>
        <c:axId val="119249536"/>
      </c:lineChart>
      <c:dateAx>
        <c:axId val="119247616"/>
        <c:scaling>
          <c:orientation val="minMax"/>
        </c:scaling>
        <c:delete val="1"/>
        <c:axPos val="b"/>
        <c:numFmt formatCode="ge" sourceLinked="1"/>
        <c:majorTickMark val="none"/>
        <c:minorTickMark val="none"/>
        <c:tickLblPos val="none"/>
        <c:crossAx val="119249536"/>
        <c:crosses val="autoZero"/>
        <c:auto val="1"/>
        <c:lblOffset val="100"/>
        <c:baseTimeUnit val="years"/>
      </c:dateAx>
      <c:valAx>
        <c:axId val="1192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116.15</c:v>
                </c:pt>
                <c:pt idx="1">
                  <c:v>108.41</c:v>
                </c:pt>
                <c:pt idx="2">
                  <c:v>100.2</c:v>
                </c:pt>
                <c:pt idx="3">
                  <c:v>604.55999999999995</c:v>
                </c:pt>
                <c:pt idx="4">
                  <c:v>794.08</c:v>
                </c:pt>
              </c:numCache>
            </c:numRef>
          </c:val>
          <c:extLst>
            <c:ext xmlns:c16="http://schemas.microsoft.com/office/drawing/2014/chart" uri="{C3380CC4-5D6E-409C-BE32-E72D297353CC}">
              <c16:uniqueId val="{00000000-F506-4FC6-84A8-E83AAAA90798}"/>
            </c:ext>
          </c:extLst>
        </c:ser>
        <c:dLbls>
          <c:showLegendKey val="0"/>
          <c:showVal val="0"/>
          <c:showCatName val="0"/>
          <c:showSerName val="0"/>
          <c:showPercent val="0"/>
          <c:showBubbleSize val="0"/>
        </c:dLbls>
        <c:gapWidth val="150"/>
        <c:axId val="127873408"/>
        <c:axId val="1278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664.04</c:v>
                </c:pt>
                <c:pt idx="4">
                  <c:v>625.12</c:v>
                </c:pt>
              </c:numCache>
            </c:numRef>
          </c:val>
          <c:smooth val="0"/>
          <c:extLst>
            <c:ext xmlns:c16="http://schemas.microsoft.com/office/drawing/2014/chart" uri="{C3380CC4-5D6E-409C-BE32-E72D297353CC}">
              <c16:uniqueId val="{00000001-F506-4FC6-84A8-E83AAAA90798}"/>
            </c:ext>
          </c:extLst>
        </c:ser>
        <c:dLbls>
          <c:showLegendKey val="0"/>
          <c:showVal val="0"/>
          <c:showCatName val="0"/>
          <c:showSerName val="0"/>
          <c:showPercent val="0"/>
          <c:showBubbleSize val="0"/>
        </c:dLbls>
        <c:marker val="1"/>
        <c:smooth val="0"/>
        <c:axId val="127873408"/>
        <c:axId val="127875328"/>
      </c:lineChart>
      <c:dateAx>
        <c:axId val="127873408"/>
        <c:scaling>
          <c:orientation val="minMax"/>
        </c:scaling>
        <c:delete val="1"/>
        <c:axPos val="b"/>
        <c:numFmt formatCode="ge" sourceLinked="1"/>
        <c:majorTickMark val="none"/>
        <c:minorTickMark val="none"/>
        <c:tickLblPos val="none"/>
        <c:crossAx val="127875328"/>
        <c:crosses val="autoZero"/>
        <c:auto val="1"/>
        <c:lblOffset val="100"/>
        <c:baseTimeUnit val="years"/>
      </c:dateAx>
      <c:valAx>
        <c:axId val="1278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76.3</c:v>
                </c:pt>
                <c:pt idx="1">
                  <c:v>75.790000000000006</c:v>
                </c:pt>
                <c:pt idx="2">
                  <c:v>78.14</c:v>
                </c:pt>
                <c:pt idx="3">
                  <c:v>88.93</c:v>
                </c:pt>
                <c:pt idx="4">
                  <c:v>82.13</c:v>
                </c:pt>
              </c:numCache>
            </c:numRef>
          </c:val>
          <c:extLst>
            <c:ext xmlns:c16="http://schemas.microsoft.com/office/drawing/2014/chart" uri="{C3380CC4-5D6E-409C-BE32-E72D297353CC}">
              <c16:uniqueId val="{00000000-71AB-4441-B58C-310E4E784CA4}"/>
            </c:ext>
          </c:extLst>
        </c:ser>
        <c:dLbls>
          <c:showLegendKey val="0"/>
          <c:showVal val="0"/>
          <c:showCatName val="0"/>
          <c:showSerName val="0"/>
          <c:showPercent val="0"/>
          <c:showBubbleSize val="0"/>
        </c:dLbls>
        <c:gapWidth val="150"/>
        <c:axId val="131993600"/>
        <c:axId val="1319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86.2</c:v>
                </c:pt>
                <c:pt idx="4">
                  <c:v>89.74</c:v>
                </c:pt>
              </c:numCache>
            </c:numRef>
          </c:val>
          <c:smooth val="0"/>
          <c:extLst>
            <c:ext xmlns:c16="http://schemas.microsoft.com/office/drawing/2014/chart" uri="{C3380CC4-5D6E-409C-BE32-E72D297353CC}">
              <c16:uniqueId val="{00000001-71AB-4441-B58C-310E4E784CA4}"/>
            </c:ext>
          </c:extLst>
        </c:ser>
        <c:dLbls>
          <c:showLegendKey val="0"/>
          <c:showVal val="0"/>
          <c:showCatName val="0"/>
          <c:showSerName val="0"/>
          <c:showPercent val="0"/>
          <c:showBubbleSize val="0"/>
        </c:dLbls>
        <c:marker val="1"/>
        <c:smooth val="0"/>
        <c:axId val="131993600"/>
        <c:axId val="131995520"/>
      </c:lineChart>
      <c:dateAx>
        <c:axId val="131993600"/>
        <c:scaling>
          <c:orientation val="minMax"/>
        </c:scaling>
        <c:delete val="1"/>
        <c:axPos val="b"/>
        <c:numFmt formatCode="ge" sourceLinked="1"/>
        <c:majorTickMark val="none"/>
        <c:minorTickMark val="none"/>
        <c:tickLblPos val="none"/>
        <c:crossAx val="131995520"/>
        <c:crosses val="autoZero"/>
        <c:auto val="1"/>
        <c:lblOffset val="100"/>
        <c:baseTimeUnit val="years"/>
      </c:dateAx>
      <c:valAx>
        <c:axId val="1319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170</c:v>
                </c:pt>
                <c:pt idx="1">
                  <c:v>170</c:v>
                </c:pt>
                <c:pt idx="2">
                  <c:v>170</c:v>
                </c:pt>
                <c:pt idx="3">
                  <c:v>150</c:v>
                </c:pt>
                <c:pt idx="4">
                  <c:v>150</c:v>
                </c:pt>
              </c:numCache>
            </c:numRef>
          </c:val>
          <c:extLst>
            <c:ext xmlns:c16="http://schemas.microsoft.com/office/drawing/2014/chart" uri="{C3380CC4-5D6E-409C-BE32-E72D297353CC}">
              <c16:uniqueId val="{00000000-F89A-4A41-A5A1-15F3D2A7ECF9}"/>
            </c:ext>
          </c:extLst>
        </c:ser>
        <c:dLbls>
          <c:showLegendKey val="0"/>
          <c:showVal val="0"/>
          <c:showCatName val="0"/>
          <c:showSerName val="0"/>
          <c:showPercent val="0"/>
          <c:showBubbleSize val="0"/>
        </c:dLbls>
        <c:gapWidth val="150"/>
        <c:axId val="132022272"/>
        <c:axId val="1320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146.47999999999999</c:v>
                </c:pt>
                <c:pt idx="4">
                  <c:v>141.24</c:v>
                </c:pt>
              </c:numCache>
            </c:numRef>
          </c:val>
          <c:smooth val="0"/>
          <c:extLst>
            <c:ext xmlns:c16="http://schemas.microsoft.com/office/drawing/2014/chart" uri="{C3380CC4-5D6E-409C-BE32-E72D297353CC}">
              <c16:uniqueId val="{00000001-F89A-4A41-A5A1-15F3D2A7ECF9}"/>
            </c:ext>
          </c:extLst>
        </c:ser>
        <c:dLbls>
          <c:showLegendKey val="0"/>
          <c:showVal val="0"/>
          <c:showCatName val="0"/>
          <c:showSerName val="0"/>
          <c:showPercent val="0"/>
          <c:showBubbleSize val="0"/>
        </c:dLbls>
        <c:marker val="1"/>
        <c:smooth val="0"/>
        <c:axId val="132022272"/>
        <c:axId val="132024192"/>
      </c:lineChart>
      <c:dateAx>
        <c:axId val="132022272"/>
        <c:scaling>
          <c:orientation val="minMax"/>
        </c:scaling>
        <c:delete val="1"/>
        <c:axPos val="b"/>
        <c:numFmt formatCode="ge" sourceLinked="1"/>
        <c:majorTickMark val="none"/>
        <c:minorTickMark val="none"/>
        <c:tickLblPos val="none"/>
        <c:crossAx val="132024192"/>
        <c:crosses val="autoZero"/>
        <c:auto val="1"/>
        <c:lblOffset val="100"/>
        <c:baseTimeUnit val="years"/>
      </c:dateAx>
      <c:valAx>
        <c:axId val="1320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尾張旭市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
        <v>122</v>
      </c>
      <c r="AE8" s="49"/>
      <c r="AF8" s="49"/>
      <c r="AG8" s="49"/>
      <c r="AH8" s="49"/>
      <c r="AI8" s="49"/>
      <c r="AJ8" s="49"/>
      <c r="AK8" s="4"/>
      <c r="AL8" s="50">
        <f>データ!S6</f>
        <v>83033</v>
      </c>
      <c r="AM8" s="50"/>
      <c r="AN8" s="50"/>
      <c r="AO8" s="50"/>
      <c r="AP8" s="50"/>
      <c r="AQ8" s="50"/>
      <c r="AR8" s="50"/>
      <c r="AS8" s="50"/>
      <c r="AT8" s="45">
        <f>データ!T6</f>
        <v>21.03</v>
      </c>
      <c r="AU8" s="45"/>
      <c r="AV8" s="45"/>
      <c r="AW8" s="45"/>
      <c r="AX8" s="45"/>
      <c r="AY8" s="45"/>
      <c r="AZ8" s="45"/>
      <c r="BA8" s="45"/>
      <c r="BB8" s="45">
        <f>データ!U6</f>
        <v>3948.31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72.67</v>
      </c>
      <c r="Q10" s="45"/>
      <c r="R10" s="45"/>
      <c r="S10" s="45"/>
      <c r="T10" s="45"/>
      <c r="U10" s="45"/>
      <c r="V10" s="45"/>
      <c r="W10" s="45">
        <f>データ!Q6</f>
        <v>95.04</v>
      </c>
      <c r="X10" s="45"/>
      <c r="Y10" s="45"/>
      <c r="Z10" s="45"/>
      <c r="AA10" s="45"/>
      <c r="AB10" s="45"/>
      <c r="AC10" s="45"/>
      <c r="AD10" s="50">
        <f>データ!R6</f>
        <v>2376</v>
      </c>
      <c r="AE10" s="50"/>
      <c r="AF10" s="50"/>
      <c r="AG10" s="50"/>
      <c r="AH10" s="50"/>
      <c r="AI10" s="50"/>
      <c r="AJ10" s="50"/>
      <c r="AK10" s="2"/>
      <c r="AL10" s="50">
        <f>データ!V6</f>
        <v>60318</v>
      </c>
      <c r="AM10" s="50"/>
      <c r="AN10" s="50"/>
      <c r="AO10" s="50"/>
      <c r="AP10" s="50"/>
      <c r="AQ10" s="50"/>
      <c r="AR10" s="50"/>
      <c r="AS10" s="50"/>
      <c r="AT10" s="45">
        <f>データ!W6</f>
        <v>8.3800000000000008</v>
      </c>
      <c r="AU10" s="45"/>
      <c r="AV10" s="45"/>
      <c r="AW10" s="45"/>
      <c r="AX10" s="45"/>
      <c r="AY10" s="45"/>
      <c r="AZ10" s="45"/>
      <c r="BA10" s="45"/>
      <c r="BB10" s="45">
        <f>データ!X6</f>
        <v>7197.85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232262</v>
      </c>
      <c r="D6" s="33">
        <f t="shared" si="3"/>
        <v>47</v>
      </c>
      <c r="E6" s="33">
        <f t="shared" si="3"/>
        <v>17</v>
      </c>
      <c r="F6" s="33">
        <f t="shared" si="3"/>
        <v>1</v>
      </c>
      <c r="G6" s="33">
        <f t="shared" si="3"/>
        <v>0</v>
      </c>
      <c r="H6" s="33" t="str">
        <f t="shared" si="3"/>
        <v>愛知県　尾張旭市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72.67</v>
      </c>
      <c r="Q6" s="34">
        <f t="shared" si="3"/>
        <v>95.04</v>
      </c>
      <c r="R6" s="34">
        <f t="shared" si="3"/>
        <v>2376</v>
      </c>
      <c r="S6" s="34">
        <f t="shared" si="3"/>
        <v>83033</v>
      </c>
      <c r="T6" s="34">
        <f t="shared" si="3"/>
        <v>21.03</v>
      </c>
      <c r="U6" s="34">
        <f t="shared" si="3"/>
        <v>3948.31</v>
      </c>
      <c r="V6" s="34">
        <f t="shared" si="3"/>
        <v>60318</v>
      </c>
      <c r="W6" s="34">
        <f t="shared" si="3"/>
        <v>8.3800000000000008</v>
      </c>
      <c r="X6" s="34">
        <f t="shared" si="3"/>
        <v>7197.85</v>
      </c>
      <c r="Y6" s="35">
        <f>IF(Y7="",NA(),Y7)</f>
        <v>80.39</v>
      </c>
      <c r="Z6" s="35">
        <f t="shared" ref="Z6:AH6" si="4">IF(Z7="",NA(),Z7)</f>
        <v>89.42</v>
      </c>
      <c r="AA6" s="35">
        <f t="shared" si="4"/>
        <v>91.31</v>
      </c>
      <c r="AB6" s="35">
        <f t="shared" si="4"/>
        <v>97.84</v>
      </c>
      <c r="AC6" s="35">
        <f t="shared" si="4"/>
        <v>94.56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116.15</v>
      </c>
      <c r="BG6" s="35">
        <f t="shared" ref="BG6:BO6" si="7">IF(BG7="",NA(),BG7)</f>
        <v>108.41</v>
      </c>
      <c r="BH6" s="35">
        <f t="shared" si="7"/>
        <v>100.2</v>
      </c>
      <c r="BI6" s="35">
        <f t="shared" si="7"/>
        <v>604.55999999999995</v>
      </c>
      <c r="BJ6" s="35">
        <f t="shared" si="7"/>
        <v>794.08</v>
      </c>
      <c r="BK6" s="35">
        <f t="shared" si="7"/>
        <v>1127.77</v>
      </c>
      <c r="BL6" s="35">
        <f t="shared" si="7"/>
        <v>1066.1600000000001</v>
      </c>
      <c r="BM6" s="35">
        <f t="shared" si="7"/>
        <v>1117.27</v>
      </c>
      <c r="BN6" s="35">
        <f t="shared" si="7"/>
        <v>664.04</v>
      </c>
      <c r="BO6" s="35">
        <f t="shared" si="7"/>
        <v>625.12</v>
      </c>
      <c r="BP6" s="34" t="str">
        <f>IF(BP7="","",IF(BP7="-","【-】","【"&amp;SUBSTITUTE(TEXT(BP7,"#,##0.00"),"-","△")&amp;"】"))</f>
        <v>【728.30】</v>
      </c>
      <c r="BQ6" s="35">
        <f>IF(BQ7="",NA(),BQ7)</f>
        <v>76.3</v>
      </c>
      <c r="BR6" s="35">
        <f t="shared" ref="BR6:BZ6" si="8">IF(BR7="",NA(),BR7)</f>
        <v>75.790000000000006</v>
      </c>
      <c r="BS6" s="35">
        <f t="shared" si="8"/>
        <v>78.14</v>
      </c>
      <c r="BT6" s="35">
        <f t="shared" si="8"/>
        <v>88.93</v>
      </c>
      <c r="BU6" s="35">
        <f t="shared" si="8"/>
        <v>82.13</v>
      </c>
      <c r="BV6" s="35">
        <f t="shared" si="8"/>
        <v>75.08</v>
      </c>
      <c r="BW6" s="35">
        <f t="shared" si="8"/>
        <v>76.91</v>
      </c>
      <c r="BX6" s="35">
        <f t="shared" si="8"/>
        <v>76.33</v>
      </c>
      <c r="BY6" s="35">
        <f t="shared" si="8"/>
        <v>86.2</v>
      </c>
      <c r="BZ6" s="35">
        <f t="shared" si="8"/>
        <v>89.74</v>
      </c>
      <c r="CA6" s="34" t="str">
        <f>IF(CA7="","",IF(CA7="-","【-】","【"&amp;SUBSTITUTE(TEXT(CA7,"#,##0.00"),"-","△")&amp;"】"))</f>
        <v>【100.04】</v>
      </c>
      <c r="CB6" s="35">
        <f>IF(CB7="",NA(),CB7)</f>
        <v>170</v>
      </c>
      <c r="CC6" s="35">
        <f t="shared" ref="CC6:CK6" si="9">IF(CC7="",NA(),CC7)</f>
        <v>170</v>
      </c>
      <c r="CD6" s="35">
        <f t="shared" si="9"/>
        <v>170</v>
      </c>
      <c r="CE6" s="35">
        <f t="shared" si="9"/>
        <v>150</v>
      </c>
      <c r="CF6" s="35">
        <f t="shared" si="9"/>
        <v>150</v>
      </c>
      <c r="CG6" s="35">
        <f t="shared" si="9"/>
        <v>164.73</v>
      </c>
      <c r="CH6" s="35">
        <f t="shared" si="9"/>
        <v>160.77000000000001</v>
      </c>
      <c r="CI6" s="35">
        <f t="shared" si="9"/>
        <v>164.13</v>
      </c>
      <c r="CJ6" s="35">
        <f t="shared" si="9"/>
        <v>146.47999999999999</v>
      </c>
      <c r="CK6" s="35">
        <f t="shared" si="9"/>
        <v>141.24</v>
      </c>
      <c r="CL6" s="34" t="str">
        <f>IF(CL7="","",IF(CL7="-","【-】","【"&amp;SUBSTITUTE(TEXT(CL7,"#,##0.00"),"-","△")&amp;"】"))</f>
        <v>【137.82】</v>
      </c>
      <c r="CM6" s="35">
        <f>IF(CM7="",NA(),CM7)</f>
        <v>61.93</v>
      </c>
      <c r="CN6" s="35">
        <f t="shared" ref="CN6:CV6" si="10">IF(CN7="",NA(),CN7)</f>
        <v>63.33</v>
      </c>
      <c r="CO6" s="35">
        <f t="shared" si="10"/>
        <v>63.96</v>
      </c>
      <c r="CP6" s="35">
        <f t="shared" si="10"/>
        <v>65.650000000000006</v>
      </c>
      <c r="CQ6" s="35">
        <f t="shared" si="10"/>
        <v>68.930000000000007</v>
      </c>
      <c r="CR6" s="35">
        <f t="shared" si="10"/>
        <v>58.78</v>
      </c>
      <c r="CS6" s="35">
        <f t="shared" si="10"/>
        <v>56.94</v>
      </c>
      <c r="CT6" s="35">
        <f t="shared" si="10"/>
        <v>58.28</v>
      </c>
      <c r="CU6" s="35">
        <f t="shared" si="10"/>
        <v>62.64</v>
      </c>
      <c r="CV6" s="35">
        <f t="shared" si="10"/>
        <v>58.12</v>
      </c>
      <c r="CW6" s="34" t="str">
        <f>IF(CW7="","",IF(CW7="-","【-】","【"&amp;SUBSTITUTE(TEXT(CW7,"#,##0.00"),"-","△")&amp;"】"))</f>
        <v>【60.09】</v>
      </c>
      <c r="CX6" s="35">
        <f>IF(CX7="",NA(),CX7)</f>
        <v>94.52</v>
      </c>
      <c r="CY6" s="35">
        <f t="shared" ref="CY6:DG6" si="11">IF(CY7="",NA(),CY7)</f>
        <v>95.28</v>
      </c>
      <c r="CZ6" s="35">
        <f t="shared" si="11"/>
        <v>93.78</v>
      </c>
      <c r="DA6" s="35">
        <f t="shared" si="11"/>
        <v>92.1</v>
      </c>
      <c r="DB6" s="35">
        <f t="shared" si="11"/>
        <v>88.94</v>
      </c>
      <c r="DC6" s="35">
        <f t="shared" si="11"/>
        <v>92.42</v>
      </c>
      <c r="DD6" s="35">
        <f t="shared" si="11"/>
        <v>92.35</v>
      </c>
      <c r="DE6" s="35">
        <f t="shared" si="11"/>
        <v>92.78</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0.16</v>
      </c>
      <c r="EF6" s="35">
        <f t="shared" ref="EF6:EN6" si="14">IF(EF7="",NA(),EF7)</f>
        <v>0.2</v>
      </c>
      <c r="EG6" s="35">
        <f t="shared" si="14"/>
        <v>0.14000000000000001</v>
      </c>
      <c r="EH6" s="35">
        <f t="shared" si="14"/>
        <v>0.12</v>
      </c>
      <c r="EI6" s="35">
        <f t="shared" si="14"/>
        <v>0.1</v>
      </c>
      <c r="EJ6" s="35">
        <f t="shared" si="14"/>
        <v>0.04</v>
      </c>
      <c r="EK6" s="35">
        <f t="shared" si="14"/>
        <v>0.06</v>
      </c>
      <c r="EL6" s="35">
        <f t="shared" si="14"/>
        <v>0.05</v>
      </c>
      <c r="EM6" s="35">
        <f t="shared" si="14"/>
        <v>7.0000000000000007E-2</v>
      </c>
      <c r="EN6" s="35">
        <f t="shared" si="14"/>
        <v>0.1</v>
      </c>
      <c r="EO6" s="34" t="str">
        <f>IF(EO7="","",IF(EO7="-","【-】","【"&amp;SUBSTITUTE(TEXT(EO7,"#,##0.00"),"-","△")&amp;"】"))</f>
        <v>【0.27】</v>
      </c>
    </row>
    <row r="7" spans="1:145" s="36" customFormat="1" x14ac:dyDescent="0.15">
      <c r="A7" s="28"/>
      <c r="B7" s="37">
        <v>2016</v>
      </c>
      <c r="C7" s="37">
        <v>232262</v>
      </c>
      <c r="D7" s="37">
        <v>47</v>
      </c>
      <c r="E7" s="37">
        <v>17</v>
      </c>
      <c r="F7" s="37">
        <v>1</v>
      </c>
      <c r="G7" s="37">
        <v>0</v>
      </c>
      <c r="H7" s="37" t="s">
        <v>110</v>
      </c>
      <c r="I7" s="37" t="s">
        <v>111</v>
      </c>
      <c r="J7" s="37" t="s">
        <v>112</v>
      </c>
      <c r="K7" s="37" t="s">
        <v>113</v>
      </c>
      <c r="L7" s="37" t="s">
        <v>114</v>
      </c>
      <c r="M7" s="37"/>
      <c r="N7" s="38" t="s">
        <v>115</v>
      </c>
      <c r="O7" s="38" t="s">
        <v>116</v>
      </c>
      <c r="P7" s="38">
        <v>72.67</v>
      </c>
      <c r="Q7" s="38">
        <v>95.04</v>
      </c>
      <c r="R7" s="38">
        <v>2376</v>
      </c>
      <c r="S7" s="38">
        <v>83033</v>
      </c>
      <c r="T7" s="38">
        <v>21.03</v>
      </c>
      <c r="U7" s="38">
        <v>3948.31</v>
      </c>
      <c r="V7" s="38">
        <v>60318</v>
      </c>
      <c r="W7" s="38">
        <v>8.3800000000000008</v>
      </c>
      <c r="X7" s="38">
        <v>7197.85</v>
      </c>
      <c r="Y7" s="38">
        <v>80.39</v>
      </c>
      <c r="Z7" s="38">
        <v>89.42</v>
      </c>
      <c r="AA7" s="38">
        <v>91.31</v>
      </c>
      <c r="AB7" s="38">
        <v>97.84</v>
      </c>
      <c r="AC7" s="38">
        <v>94.56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116.15</v>
      </c>
      <c r="BG7" s="38">
        <v>108.41</v>
      </c>
      <c r="BH7" s="38">
        <v>100.2</v>
      </c>
      <c r="BI7" s="38">
        <v>604.55999999999995</v>
      </c>
      <c r="BJ7" s="38">
        <v>794.08</v>
      </c>
      <c r="BK7" s="38">
        <v>1127.77</v>
      </c>
      <c r="BL7" s="38">
        <v>1066.1600000000001</v>
      </c>
      <c r="BM7" s="38">
        <v>1117.27</v>
      </c>
      <c r="BN7" s="38">
        <v>664.04</v>
      </c>
      <c r="BO7" s="38">
        <v>625.12</v>
      </c>
      <c r="BP7" s="38">
        <v>728.3</v>
      </c>
      <c r="BQ7" s="38">
        <v>76.3</v>
      </c>
      <c r="BR7" s="38">
        <v>75.790000000000006</v>
      </c>
      <c r="BS7" s="38">
        <v>78.14</v>
      </c>
      <c r="BT7" s="38">
        <v>88.93</v>
      </c>
      <c r="BU7" s="38">
        <v>82.13</v>
      </c>
      <c r="BV7" s="38">
        <v>75.08</v>
      </c>
      <c r="BW7" s="38">
        <v>76.91</v>
      </c>
      <c r="BX7" s="38">
        <v>76.33</v>
      </c>
      <c r="BY7" s="38">
        <v>86.2</v>
      </c>
      <c r="BZ7" s="38">
        <v>89.74</v>
      </c>
      <c r="CA7" s="38">
        <v>100.04</v>
      </c>
      <c r="CB7" s="38">
        <v>170</v>
      </c>
      <c r="CC7" s="38">
        <v>170</v>
      </c>
      <c r="CD7" s="38">
        <v>170</v>
      </c>
      <c r="CE7" s="38">
        <v>150</v>
      </c>
      <c r="CF7" s="38">
        <v>150</v>
      </c>
      <c r="CG7" s="38">
        <v>164.73</v>
      </c>
      <c r="CH7" s="38">
        <v>160.77000000000001</v>
      </c>
      <c r="CI7" s="38">
        <v>164.13</v>
      </c>
      <c r="CJ7" s="38">
        <v>146.47999999999999</v>
      </c>
      <c r="CK7" s="38">
        <v>141.24</v>
      </c>
      <c r="CL7" s="38">
        <v>137.82</v>
      </c>
      <c r="CM7" s="38">
        <v>61.93</v>
      </c>
      <c r="CN7" s="38">
        <v>63.33</v>
      </c>
      <c r="CO7" s="38">
        <v>63.96</v>
      </c>
      <c r="CP7" s="38">
        <v>65.650000000000006</v>
      </c>
      <c r="CQ7" s="38">
        <v>68.930000000000007</v>
      </c>
      <c r="CR7" s="38">
        <v>58.78</v>
      </c>
      <c r="CS7" s="38">
        <v>56.94</v>
      </c>
      <c r="CT7" s="38">
        <v>58.28</v>
      </c>
      <c r="CU7" s="38">
        <v>62.64</v>
      </c>
      <c r="CV7" s="38">
        <v>58.12</v>
      </c>
      <c r="CW7" s="38">
        <v>60.09</v>
      </c>
      <c r="CX7" s="38">
        <v>94.52</v>
      </c>
      <c r="CY7" s="38">
        <v>95.28</v>
      </c>
      <c r="CZ7" s="38">
        <v>93.78</v>
      </c>
      <c r="DA7" s="38">
        <v>92.1</v>
      </c>
      <c r="DB7" s="38">
        <v>88.94</v>
      </c>
      <c r="DC7" s="38">
        <v>92.42</v>
      </c>
      <c r="DD7" s="38">
        <v>92.35</v>
      </c>
      <c r="DE7" s="38">
        <v>92.78</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0.16</v>
      </c>
      <c r="EF7" s="38">
        <v>0.2</v>
      </c>
      <c r="EG7" s="38">
        <v>0.14000000000000001</v>
      </c>
      <c r="EH7" s="38">
        <v>0.12</v>
      </c>
      <c r="EI7" s="38">
        <v>0.1</v>
      </c>
      <c r="EJ7" s="38">
        <v>0.04</v>
      </c>
      <c r="EK7" s="38">
        <v>0.06</v>
      </c>
      <c r="EL7" s="38">
        <v>0.05</v>
      </c>
      <c r="EM7" s="38">
        <v>7.0000000000000007E-2</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2018-02-01T07:03:52Z</cp:lastPrinted>
  <dcterms:created xsi:type="dcterms:W3CDTF">2017-12-25T02:09:16Z</dcterms:created>
  <dcterms:modified xsi:type="dcterms:W3CDTF">2018-02-23T05:12:57Z</dcterms:modified>
  <cp:category/>
</cp:coreProperties>
</file>