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AL8" i="4"/>
  <c r="P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<sst xmlns="http://schemas.openxmlformats.org/spreadsheetml/2006/main" count="245" uniqueCount="126">
  <si>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</si>
  <si>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</si>
  <si>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</si>
  <si>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</si>
  <si>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</si>
  <si>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</si>
  <si>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</si>
  <si>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</si>
  <si>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</si>
  <si>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</si>
  <si>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</si>
  <si>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</si>
  <si>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</si>
  <si>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</si>
  <si>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</si>
  <si>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</si>
  <si>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</si>
  <si>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</si>
  <si>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</si>
  <si>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</si>
  <si>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</si>
  <si>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</si>
  <si>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</si>
  <si>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</si>
  <si>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</si>
  <si>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</si>
  <si>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</si>
  <si>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</si>
  <si>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</si>
  <si>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</si>
  <si>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</si>
  <si>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</si>
  <si>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</si>
  <si>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</si>
  <si>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</si>
  <si>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</si>
  <si>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</si>
  <si>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</si>
  <si>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</si>
  <si>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</si>
  <si>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</si>
  <si>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</si>
  <si>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</si>
  <si>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</si>
  <si>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</si>
  <si>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</si>
  <si>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</si>
  <si>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</si>
  <si>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</si>
  <si>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</si>
  <si>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</si>
  <si>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</si>
  <si>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</si>
  <si>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</si>
  <si>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</si>
  <si>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</si>
  <si>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</si>
  <si>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</si>
  <si>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</si>
  <si>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</si>
  <si>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</si>
  <si>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</si>
  <si>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</si>
  <si>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</si>
  <si>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</si>
  <si>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</si>
  <si>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</si>
  <si>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</si>
  <si>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</si>
  <si>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</si>
  <si>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</si>
  <si>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</si>
  <si>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</si>
  <si>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</si>
  <si>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</si>
  <si>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</si>
  <si>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</si>
  <si>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</si>
  <si>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</si>
  <si>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</si>
  <si>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</si>
  <si>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</si>
  <si>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</si>
  <si>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</si>
  <si>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</si>
  <si>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</si>
  <si>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</si>
  <si>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</si>
  <si>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</si>
  <si>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</si>
  <si>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</si>
  <si>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</si>
  <si>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</si>
  <si>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</si>
  <si>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</si>
  <si>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</si>
  <si>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</si>
  <si>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</si>
  <si>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</si>
  <si>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</si>
  <si>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</si>
  <si>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</si>
  <si>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</si>
  <si>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</si>
  <si>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</si>
  <si>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</si>
  <si>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</si>
  <si>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</si>
  <si>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</si>
  <si>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</si>
  <si>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高浜市</t>
  </si>
  <si>
    <t>法非適用</t>
  </si>
  <si>
    <t>下水道事業</t>
  </si>
  <si>
    <t>公共下水道</t>
  </si>
  <si>
    <t>Cb2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</si>
  <si>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</si>
  <si>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</si>
  <si>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</si>
  <si>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</si>
  <si>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</si>
  <si>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</si>
  <si>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</si>
  <si>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現在、法定耐用年数を経過した管渠はありませんが、今後の老朽化に伴い、管渠の更新計画を進めてまいります。</t>
    <rPh sb="1" eb="3">
      <t>ゲンザイ</t>
    </rPh>
    <rPh sb="4" eb="6">
      <t>ホウテイ</t>
    </rPh>
    <rPh sb="6" eb="8">
      <t>タイヨウ</t>
    </rPh>
    <rPh sb="8" eb="10">
      <t>ネンスウ</t>
    </rPh>
    <rPh sb="11" eb="13">
      <t>ケイカ</t>
    </rPh>
    <rPh sb="15" eb="17">
      <t>カンキョ</t>
    </rPh>
    <rPh sb="25" eb="27">
      <t>コンゴ</t>
    </rPh>
    <rPh sb="28" eb="31">
      <t>ロウキュウカ</t>
    </rPh>
    <rPh sb="32" eb="33">
      <t>トモナ</t>
    </rPh>
    <rPh sb="35" eb="37">
      <t>カンキョ</t>
    </rPh>
    <rPh sb="38" eb="40">
      <t>コウシン</t>
    </rPh>
    <rPh sb="40" eb="42">
      <t>ケイカク</t>
    </rPh>
    <rPh sb="43" eb="44">
      <t>スス</t>
    </rPh>
    <phoneticPr fontId="4"/>
  </si>
  <si>
    <t>非設置</t>
    <rPh sb="0" eb="1">
      <t>ヒ</t>
    </rPh>
    <rPh sb="1" eb="3">
      <t>セッチ</t>
    </rPh>
    <phoneticPr fontId="4"/>
  </si>
  <si>
    <t>　現在の下水道普及率は、市全体で５９．７％であり、今後も整備を進め、下水道接続者数の増加に努め、安定した収益を確保するとともに、整備拡大に伴う投資及び、将来の管渠の老朽化に伴う更新投資とその財源についてしっかりと把握をし、経営の健全化を目指します。また、平成３１年度より公営企業会計へ移行し、経営状況の明確化を図り、経営改善への道筋としていきます。また、経営戦略についても平成３１年度に策定する予定となっています。</t>
    <rPh sb="1" eb="3">
      <t>ゲンザイ</t>
    </rPh>
    <rPh sb="4" eb="7">
      <t>ゲスイドウ</t>
    </rPh>
    <rPh sb="7" eb="9">
      <t>フキュウ</t>
    </rPh>
    <rPh sb="9" eb="10">
      <t>リツ</t>
    </rPh>
    <rPh sb="12" eb="13">
      <t>シ</t>
    </rPh>
    <rPh sb="13" eb="15">
      <t>ゼンタイ</t>
    </rPh>
    <rPh sb="25" eb="27">
      <t>コンゴ</t>
    </rPh>
    <rPh sb="28" eb="30">
      <t>セイビ</t>
    </rPh>
    <rPh sb="31" eb="32">
      <t>スス</t>
    </rPh>
    <rPh sb="34" eb="37">
      <t>ゲスイドウ</t>
    </rPh>
    <rPh sb="37" eb="39">
      <t>セツゾク</t>
    </rPh>
    <rPh sb="39" eb="40">
      <t>シャ</t>
    </rPh>
    <rPh sb="40" eb="41">
      <t>スウ</t>
    </rPh>
    <rPh sb="42" eb="44">
      <t>ゾウカ</t>
    </rPh>
    <rPh sb="45" eb="46">
      <t>ツト</t>
    </rPh>
    <rPh sb="48" eb="50">
      <t>アンテイ</t>
    </rPh>
    <rPh sb="52" eb="54">
      <t>シュウエキ</t>
    </rPh>
    <rPh sb="55" eb="57">
      <t>カクホ</t>
    </rPh>
    <rPh sb="64" eb="66">
      <t>セイビ</t>
    </rPh>
    <rPh sb="66" eb="68">
      <t>カクダイ</t>
    </rPh>
    <rPh sb="69" eb="70">
      <t>トモナ</t>
    </rPh>
    <rPh sb="71" eb="73">
      <t>トウシ</t>
    </rPh>
    <rPh sb="73" eb="74">
      <t>オヨ</t>
    </rPh>
    <rPh sb="76" eb="78">
      <t>ショウライ</t>
    </rPh>
    <rPh sb="79" eb="81">
      <t>カンキョ</t>
    </rPh>
    <rPh sb="82" eb="85">
      <t>ロウキュウカ</t>
    </rPh>
    <rPh sb="86" eb="87">
      <t>トモナ</t>
    </rPh>
    <rPh sb="88" eb="90">
      <t>コウシン</t>
    </rPh>
    <rPh sb="90" eb="92">
      <t>トウシ</t>
    </rPh>
    <rPh sb="95" eb="97">
      <t>ザイゲン</t>
    </rPh>
    <rPh sb="106" eb="108">
      <t>ハアク</t>
    </rPh>
    <rPh sb="111" eb="113">
      <t>ケイエイ</t>
    </rPh>
    <rPh sb="114" eb="117">
      <t>ケンゼンカ</t>
    </rPh>
    <rPh sb="118" eb="120">
      <t>メザ</t>
    </rPh>
    <rPh sb="127" eb="129">
      <t>ヘイセイ</t>
    </rPh>
    <rPh sb="131" eb="132">
      <t>ネン</t>
    </rPh>
    <rPh sb="132" eb="133">
      <t>ド</t>
    </rPh>
    <rPh sb="135" eb="137">
      <t>コウエイ</t>
    </rPh>
    <rPh sb="137" eb="139">
      <t>キギョウ</t>
    </rPh>
    <rPh sb="139" eb="141">
      <t>カイケイ</t>
    </rPh>
    <rPh sb="142" eb="144">
      <t>イコウ</t>
    </rPh>
    <rPh sb="146" eb="148">
      <t>ケイエイ</t>
    </rPh>
    <rPh sb="148" eb="150">
      <t>ジョウキョウ</t>
    </rPh>
    <rPh sb="151" eb="153">
      <t>メイカク</t>
    </rPh>
    <rPh sb="153" eb="154">
      <t>カ</t>
    </rPh>
    <rPh sb="155" eb="156">
      <t>ハカ</t>
    </rPh>
    <rPh sb="158" eb="160">
      <t>ケイエイ</t>
    </rPh>
    <rPh sb="160" eb="162">
      <t>カイゼン</t>
    </rPh>
    <rPh sb="164" eb="166">
      <t>ミチスジ</t>
    </rPh>
    <rPh sb="177" eb="179">
      <t>ケイエイ</t>
    </rPh>
    <rPh sb="179" eb="181">
      <t>センリャク</t>
    </rPh>
    <rPh sb="186" eb="188">
      <t>ヘイセイ</t>
    </rPh>
    <rPh sb="190" eb="191">
      <t>ネン</t>
    </rPh>
    <rPh sb="191" eb="192">
      <t>ド</t>
    </rPh>
    <rPh sb="193" eb="195">
      <t>サクテイ</t>
    </rPh>
    <rPh sb="197" eb="199">
      <t>ヨテイ</t>
    </rPh>
    <phoneticPr fontId="4"/>
  </si>
  <si>
    <t xml:space="preserve">　①収益的収支比率は、下水道使用料の増加、収益的収入における一般会計からの繰入金の増加により平成２７年度から数値は上昇したものの、１００％に満たない数値となっているだけでなく、総収益に対する一般会計からの繰入の割合も多くなっている。このことは、⑤経費回収率の数値が１００％を下回っていることにもつながっている。上記のことに関しては本市が整備途中であることが要因であり、今後の整備の進捗により下水道接続者数が増加すれば、下水道使用料も増加し、徐々に改善されるものです。
　しかしながら、今後も管渠整備拡大に伴う投資は必要であり、企業債残高は増加することが見込まれ、④企業債残高対事業規模比率についても注視しつつ、より一層の経営改善が必要である。平成２８年度の④企業債残高対事業規模比率については類似団体に比べ低い数値となっているが、これは地方債残高に対し一般会計負担額割合が多くなっているからである。
　⑧水洗化率も類似団体平均値を下回っているので下水道の整備に平行して下水道の普及促進についてもより一層努めていく必要がある。
</t>
    <rPh sb="2" eb="5">
      <t>シュウエキテキ</t>
    </rPh>
    <rPh sb="5" eb="7">
      <t>シュウシ</t>
    </rPh>
    <rPh sb="7" eb="9">
      <t>ヒリツ</t>
    </rPh>
    <rPh sb="11" eb="14">
      <t>ゲスイドウ</t>
    </rPh>
    <rPh sb="70" eb="71">
      <t>ミ</t>
    </rPh>
    <rPh sb="74" eb="76">
      <t>スウチ</t>
    </rPh>
    <rPh sb="88" eb="91">
      <t>ソウシュウエキ</t>
    </rPh>
    <rPh sb="92" eb="93">
      <t>タイ</t>
    </rPh>
    <rPh sb="95" eb="97">
      <t>イッパン</t>
    </rPh>
    <rPh sb="97" eb="99">
      <t>カイケイ</t>
    </rPh>
    <rPh sb="102" eb="104">
      <t>クリイレ</t>
    </rPh>
    <rPh sb="105" eb="107">
      <t>ワリアイ</t>
    </rPh>
    <rPh sb="108" eb="109">
      <t>オオ</t>
    </rPh>
    <rPh sb="155" eb="157">
      <t>ジョウキ</t>
    </rPh>
    <rPh sb="161" eb="162">
      <t>カン</t>
    </rPh>
    <rPh sb="195" eb="198">
      <t>ゲスイドウ</t>
    </rPh>
    <rPh sb="198" eb="200">
      <t>セツゾク</t>
    </rPh>
    <rPh sb="200" eb="201">
      <t>シャ</t>
    </rPh>
    <rPh sb="201" eb="202">
      <t>スウ</t>
    </rPh>
    <rPh sb="203" eb="205">
      <t>ゾウカ</t>
    </rPh>
    <rPh sb="209" eb="212">
      <t>ゲスイドウ</t>
    </rPh>
    <rPh sb="242" eb="244">
      <t>コンゴ</t>
    </rPh>
    <rPh sb="245" eb="247">
      <t>カンキョ</t>
    </rPh>
    <rPh sb="247" eb="249">
      <t>セイビ</t>
    </rPh>
    <rPh sb="249" eb="251">
      <t>カクダイ</t>
    </rPh>
    <rPh sb="252" eb="253">
      <t>トモナ</t>
    </rPh>
    <rPh sb="254" eb="256">
      <t>トウシ</t>
    </rPh>
    <rPh sb="257" eb="259">
      <t>ヒツヨウ</t>
    </rPh>
    <rPh sb="263" eb="265">
      <t>キギョウ</t>
    </rPh>
    <rPh sb="265" eb="266">
      <t>サイ</t>
    </rPh>
    <rPh sb="266" eb="268">
      <t>ザンダカ</t>
    </rPh>
    <rPh sb="269" eb="271">
      <t>ゾウカ</t>
    </rPh>
    <rPh sb="276" eb="278">
      <t>ミコ</t>
    </rPh>
    <rPh sb="282" eb="284">
      <t>キギョウ</t>
    </rPh>
    <rPh sb="284" eb="285">
      <t>サイ</t>
    </rPh>
    <rPh sb="285" eb="287">
      <t>ザンダカ</t>
    </rPh>
    <rPh sb="287" eb="288">
      <t>タイ</t>
    </rPh>
    <rPh sb="288" eb="290">
      <t>ジギョウ</t>
    </rPh>
    <rPh sb="290" eb="292">
      <t>キボ</t>
    </rPh>
    <rPh sb="292" eb="294">
      <t>ヒリツ</t>
    </rPh>
    <rPh sb="299" eb="301">
      <t>チュウシ</t>
    </rPh>
    <rPh sb="307" eb="309">
      <t>イッソウ</t>
    </rPh>
    <rPh sb="310" eb="312">
      <t>ケイエイ</t>
    </rPh>
    <rPh sb="312" eb="314">
      <t>カイゼン</t>
    </rPh>
    <rPh sb="315" eb="317">
      <t>ヒツヨウ</t>
    </rPh>
    <rPh sb="321" eb="323">
      <t>ヘイセイ</t>
    </rPh>
    <rPh sb="325" eb="326">
      <t>ネン</t>
    </rPh>
    <rPh sb="326" eb="327">
      <t>ド</t>
    </rPh>
    <rPh sb="329" eb="331">
      <t>キギョウ</t>
    </rPh>
    <rPh sb="331" eb="332">
      <t>サイ</t>
    </rPh>
    <rPh sb="332" eb="334">
      <t>ザンダカ</t>
    </rPh>
    <rPh sb="334" eb="335">
      <t>タイ</t>
    </rPh>
    <rPh sb="335" eb="337">
      <t>ジギョウ</t>
    </rPh>
    <rPh sb="337" eb="339">
      <t>キボ</t>
    </rPh>
    <rPh sb="339" eb="341">
      <t>ヒリツ</t>
    </rPh>
    <rPh sb="368" eb="371">
      <t>チホウサイ</t>
    </rPh>
    <rPh sb="371" eb="373">
      <t>ザンダカ</t>
    </rPh>
    <rPh sb="374" eb="375">
      <t>タイ</t>
    </rPh>
    <rPh sb="376" eb="378">
      <t>イッパン</t>
    </rPh>
    <rPh sb="378" eb="380">
      <t>カイケイ</t>
    </rPh>
    <rPh sb="380" eb="382">
      <t>フタン</t>
    </rPh>
    <rPh sb="382" eb="383">
      <t>ガク</t>
    </rPh>
    <rPh sb="383" eb="385">
      <t>ワリアイ</t>
    </rPh>
    <rPh sb="386" eb="387">
      <t>オオ</t>
    </rPh>
    <rPh sb="449" eb="451">
      <t>イッソウ</t>
    </rPh>
    <rPh sb="456" eb="4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</si>
</sst>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31-4987-9DCB-EEB4EE6CB4CF}"/>
            </c:ext>
          </c:extLst>
        </c:ser>
        <c:dLbls>
          <c:showLegendKey val="0"/>
          <c:showVal val="0"/>
          <c:showCatName val="0"/>
          <c:showSerName val="0"/>
          <c:showPercent val="0"/>
          <c:showBubbleSize val="0"/>
        </c:dLbls>
        <c:gapWidth val="150"/>
        <c:axId val="79255040"/>
        <c:axId val="792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0.12</c:v>
                </c:pt>
                <c:pt idx="2">
                  <c:v>0.11</c:v>
                </c:pt>
                <c:pt idx="3">
                  <c:v>0.16</c:v>
                </c:pt>
                <c:pt idx="4">
                  <c:v>0.19</c:v>
                </c:pt>
              </c:numCache>
            </c:numRef>
          </c:val>
          <c:smooth val="0"/>
          <c:extLst>
            <c:ext xmlns:c16="http://schemas.microsoft.com/office/drawing/2014/chart" uri="{C3380CC4-5D6E-409C-BE32-E72D297353CC}">
              <c16:uniqueId val="{00000001-8131-4987-9DCB-EEB4EE6CB4CF}"/>
            </c:ext>
          </c:extLst>
        </c:ser>
        <c:dLbls>
          <c:showLegendKey val="0"/>
          <c:showVal val="0"/>
          <c:showCatName val="0"/>
          <c:showSerName val="0"/>
          <c:showPercent val="0"/>
          <c:showBubbleSize val="0"/>
        </c:dLbls>
        <c:marker val="1"/>
        <c:smooth val="0"/>
        <c:axId val="79255040"/>
        <c:axId val="79256960"/>
      </c:lineChart>
      <c:dateAx>
        <c:axId val="79255040"/>
        <c:scaling>
          <c:orientation val="minMax"/>
        </c:scaling>
        <c:delete val="1"/>
        <c:axPos val="b"/>
        <c:numFmt formatCode="ge" sourceLinked="1"/>
        <c:majorTickMark val="none"/>
        <c:minorTickMark val="none"/>
        <c:tickLblPos val="none"/>
        <c:crossAx val="79256960"/>
        <c:crosses val="autoZero"/>
        <c:auto val="1"/>
        <c:lblOffset val="100"/>
        <c:baseTimeUnit val="years"/>
      </c:dateAx>
      <c:valAx>
        <c:axId val="792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BE-4E79-B6F0-92260C9CF6D0}"/>
            </c:ext>
          </c:extLst>
        </c:ser>
        <c:dLbls>
          <c:showLegendKey val="0"/>
          <c:showVal val="0"/>
          <c:showCatName val="0"/>
          <c:showSerName val="0"/>
          <c:showPercent val="0"/>
          <c:showBubbleSize val="0"/>
        </c:dLbls>
        <c:gapWidth val="150"/>
        <c:axId val="82179200"/>
        <c:axId val="821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45.25</c:v>
                </c:pt>
                <c:pt idx="1">
                  <c:v>50.27</c:v>
                </c:pt>
                <c:pt idx="2">
                  <c:v>51.08</c:v>
                </c:pt>
                <c:pt idx="3">
                  <c:v>49.75</c:v>
                </c:pt>
                <c:pt idx="4">
                  <c:v>51.05</c:v>
                </c:pt>
              </c:numCache>
            </c:numRef>
          </c:val>
          <c:smooth val="0"/>
          <c:extLst>
            <c:ext xmlns:c16="http://schemas.microsoft.com/office/drawing/2014/chart" uri="{C3380CC4-5D6E-409C-BE32-E72D297353CC}">
              <c16:uniqueId val="{00000001-6EBE-4E79-B6F0-92260C9CF6D0}"/>
            </c:ext>
          </c:extLst>
        </c:ser>
        <c:dLbls>
          <c:showLegendKey val="0"/>
          <c:showVal val="0"/>
          <c:showCatName val="0"/>
          <c:showSerName val="0"/>
          <c:showPercent val="0"/>
          <c:showBubbleSize val="0"/>
        </c:dLbls>
        <c:marker val="1"/>
        <c:smooth val="0"/>
        <c:axId val="82179200"/>
        <c:axId val="82181120"/>
      </c:lineChart>
      <c:dateAx>
        <c:axId val="82179200"/>
        <c:scaling>
          <c:orientation val="minMax"/>
        </c:scaling>
        <c:delete val="1"/>
        <c:axPos val="b"/>
        <c:numFmt formatCode="ge" sourceLinked="1"/>
        <c:majorTickMark val="none"/>
        <c:minorTickMark val="none"/>
        <c:tickLblPos val="none"/>
        <c:crossAx val="82181120"/>
        <c:crosses val="autoZero"/>
        <c:auto val="1"/>
        <c:lblOffset val="100"/>
        <c:baseTimeUnit val="years"/>
      </c:dateAx>
      <c:valAx>
        <c:axId val="821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82.16</c:v>
                </c:pt>
                <c:pt idx="1">
                  <c:v>81.56</c:v>
                </c:pt>
                <c:pt idx="2">
                  <c:v>81.31</c:v>
                </c:pt>
                <c:pt idx="3">
                  <c:v>80.75</c:v>
                </c:pt>
                <c:pt idx="4">
                  <c:v>79.930000000000007</c:v>
                </c:pt>
              </c:numCache>
            </c:numRef>
          </c:val>
          <c:extLst>
            <c:ext xmlns:c16="http://schemas.microsoft.com/office/drawing/2014/chart" uri="{C3380CC4-5D6E-409C-BE32-E72D297353CC}">
              <c16:uniqueId val="{00000000-2702-48EA-A3C4-CBA6B7DB5B36}"/>
            </c:ext>
          </c:extLst>
        </c:ser>
        <c:dLbls>
          <c:showLegendKey val="0"/>
          <c:showVal val="0"/>
          <c:showCatName val="0"/>
          <c:showSerName val="0"/>
          <c:showPercent val="0"/>
          <c:showBubbleSize val="0"/>
        </c:dLbls>
        <c:gapWidth val="150"/>
        <c:axId val="82281984"/>
        <c:axId val="822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68.540000000000006</c:v>
                </c:pt>
                <c:pt idx="1">
                  <c:v>89.13</c:v>
                </c:pt>
                <c:pt idx="2">
                  <c:v>88.59</c:v>
                </c:pt>
                <c:pt idx="3">
                  <c:v>87.85</c:v>
                </c:pt>
                <c:pt idx="4">
                  <c:v>87.52</c:v>
                </c:pt>
              </c:numCache>
            </c:numRef>
          </c:val>
          <c:smooth val="0"/>
          <c:extLst>
            <c:ext xmlns:c16="http://schemas.microsoft.com/office/drawing/2014/chart" uri="{C3380CC4-5D6E-409C-BE32-E72D297353CC}">
              <c16:uniqueId val="{00000001-2702-48EA-A3C4-CBA6B7DB5B36}"/>
            </c:ext>
          </c:extLst>
        </c:ser>
        <c:dLbls>
          <c:showLegendKey val="0"/>
          <c:showVal val="0"/>
          <c:showCatName val="0"/>
          <c:showSerName val="0"/>
          <c:showPercent val="0"/>
          <c:showBubbleSize val="0"/>
        </c:dLbls>
        <c:marker val="1"/>
        <c:smooth val="0"/>
        <c:axId val="82281984"/>
        <c:axId val="82283904"/>
      </c:lineChart>
      <c:dateAx>
        <c:axId val="82281984"/>
        <c:scaling>
          <c:orientation val="minMax"/>
        </c:scaling>
        <c:delete val="1"/>
        <c:axPos val="b"/>
        <c:numFmt formatCode="ge" sourceLinked="1"/>
        <c:majorTickMark val="none"/>
        <c:minorTickMark val="none"/>
        <c:tickLblPos val="none"/>
        <c:crossAx val="82283904"/>
        <c:crosses val="autoZero"/>
        <c:auto val="1"/>
        <c:lblOffset val="100"/>
        <c:baseTimeUnit val="years"/>
      </c:dateAx>
      <c:valAx>
        <c:axId val="822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84.08</c:v>
                </c:pt>
                <c:pt idx="1">
                  <c:v>80.88</c:v>
                </c:pt>
                <c:pt idx="2">
                  <c:v>80.73</c:v>
                </c:pt>
                <c:pt idx="3">
                  <c:v>96.12</c:v>
                </c:pt>
                <c:pt idx="4">
                  <c:v>94.57</c:v>
                </c:pt>
              </c:numCache>
            </c:numRef>
          </c:val>
          <c:extLst>
            <c:ext xmlns:c16="http://schemas.microsoft.com/office/drawing/2014/chart" uri="{C3380CC4-5D6E-409C-BE32-E72D297353CC}">
              <c16:uniqueId val="{00000000-44A9-4DDA-8F29-978EFB47E072}"/>
            </c:ext>
          </c:extLst>
        </c:ser>
        <c:dLbls>
          <c:showLegendKey val="0"/>
          <c:showVal val="0"/>
          <c:showCatName val="0"/>
          <c:showSerName val="0"/>
          <c:showPercent val="0"/>
          <c:showBubbleSize val="0"/>
        </c:dLbls>
        <c:gapWidth val="150"/>
        <c:axId val="79300480"/>
        <c:axId val="793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A9-4DDA-8F29-978EFB47E072}"/>
            </c:ext>
          </c:extLst>
        </c:ser>
        <c:dLbls>
          <c:showLegendKey val="0"/>
          <c:showVal val="0"/>
          <c:showCatName val="0"/>
          <c:showSerName val="0"/>
          <c:showPercent val="0"/>
          <c:showBubbleSize val="0"/>
        </c:dLbls>
        <c:marker val="1"/>
        <c:smooth val="0"/>
        <c:axId val="79300480"/>
        <c:axId val="79306752"/>
      </c:lineChart>
      <c:dateAx>
        <c:axId val="79300480"/>
        <c:scaling>
          <c:orientation val="minMax"/>
        </c:scaling>
        <c:delete val="1"/>
        <c:axPos val="b"/>
        <c:numFmt formatCode="ge" sourceLinked="1"/>
        <c:majorTickMark val="none"/>
        <c:minorTickMark val="none"/>
        <c:tickLblPos val="none"/>
        <c:crossAx val="79306752"/>
        <c:crosses val="autoZero"/>
        <c:auto val="1"/>
        <c:lblOffset val="100"/>
        <c:baseTimeUnit val="years"/>
      </c:dateAx>
      <c:valAx>
        <c:axId val="793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86-42BE-8222-A9C19E2F962E}"/>
            </c:ext>
          </c:extLst>
        </c:ser>
        <c:dLbls>
          <c:showLegendKey val="0"/>
          <c:showVal val="0"/>
          <c:showCatName val="0"/>
          <c:showSerName val="0"/>
          <c:showPercent val="0"/>
          <c:showBubbleSize val="0"/>
        </c:dLbls>
        <c:gapWidth val="150"/>
        <c:axId val="79329536"/>
        <c:axId val="793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86-42BE-8222-A9C19E2F962E}"/>
            </c:ext>
          </c:extLst>
        </c:ser>
        <c:dLbls>
          <c:showLegendKey val="0"/>
          <c:showVal val="0"/>
          <c:showCatName val="0"/>
          <c:showSerName val="0"/>
          <c:showPercent val="0"/>
          <c:showBubbleSize val="0"/>
        </c:dLbls>
        <c:marker val="1"/>
        <c:smooth val="0"/>
        <c:axId val="79329536"/>
        <c:axId val="79348096"/>
      </c:lineChart>
      <c:dateAx>
        <c:axId val="79329536"/>
        <c:scaling>
          <c:orientation val="minMax"/>
        </c:scaling>
        <c:delete val="1"/>
        <c:axPos val="b"/>
        <c:numFmt formatCode="ge" sourceLinked="1"/>
        <c:majorTickMark val="none"/>
        <c:minorTickMark val="none"/>
        <c:tickLblPos val="none"/>
        <c:crossAx val="79348096"/>
        <c:crosses val="autoZero"/>
        <c:auto val="1"/>
        <c:lblOffset val="100"/>
        <c:baseTimeUnit val="years"/>
      </c:dateAx>
      <c:valAx>
        <c:axId val="793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EA-495C-8223-842AA5A76348}"/>
            </c:ext>
          </c:extLst>
        </c:ser>
        <c:dLbls>
          <c:showLegendKey val="0"/>
          <c:showVal val="0"/>
          <c:showCatName val="0"/>
          <c:showSerName val="0"/>
          <c:showPercent val="0"/>
          <c:showBubbleSize val="0"/>
        </c:dLbls>
        <c:gapWidth val="150"/>
        <c:axId val="80697984"/>
        <c:axId val="807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EA-495C-8223-842AA5A76348}"/>
            </c:ext>
          </c:extLst>
        </c:ser>
        <c:dLbls>
          <c:showLegendKey val="0"/>
          <c:showVal val="0"/>
          <c:showCatName val="0"/>
          <c:showSerName val="0"/>
          <c:showPercent val="0"/>
          <c:showBubbleSize val="0"/>
        </c:dLbls>
        <c:marker val="1"/>
        <c:smooth val="0"/>
        <c:axId val="80697984"/>
        <c:axId val="80700160"/>
      </c:lineChart>
      <c:dateAx>
        <c:axId val="80697984"/>
        <c:scaling>
          <c:orientation val="minMax"/>
        </c:scaling>
        <c:delete val="1"/>
        <c:axPos val="b"/>
        <c:numFmt formatCode="ge" sourceLinked="1"/>
        <c:majorTickMark val="none"/>
        <c:minorTickMark val="none"/>
        <c:tickLblPos val="none"/>
        <c:crossAx val="80700160"/>
        <c:crosses val="autoZero"/>
        <c:auto val="1"/>
        <c:lblOffset val="100"/>
        <c:baseTimeUnit val="years"/>
      </c:dateAx>
      <c:valAx>
        <c:axId val="807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FF-44D3-8FD7-6648DA1C26EC}"/>
            </c:ext>
          </c:extLst>
        </c:ser>
        <c:dLbls>
          <c:showLegendKey val="0"/>
          <c:showVal val="0"/>
          <c:showCatName val="0"/>
          <c:showSerName val="0"/>
          <c:showPercent val="0"/>
          <c:showBubbleSize val="0"/>
        </c:dLbls>
        <c:gapWidth val="150"/>
        <c:axId val="81987072"/>
        <c:axId val="819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FF-44D3-8FD7-6648DA1C26EC}"/>
            </c:ext>
          </c:extLst>
        </c:ser>
        <c:dLbls>
          <c:showLegendKey val="0"/>
          <c:showVal val="0"/>
          <c:showCatName val="0"/>
          <c:showSerName val="0"/>
          <c:showPercent val="0"/>
          <c:showBubbleSize val="0"/>
        </c:dLbls>
        <c:marker val="1"/>
        <c:smooth val="0"/>
        <c:axId val="81987072"/>
        <c:axId val="81988992"/>
      </c:lineChart>
      <c:dateAx>
        <c:axId val="81987072"/>
        <c:scaling>
          <c:orientation val="minMax"/>
        </c:scaling>
        <c:delete val="1"/>
        <c:axPos val="b"/>
        <c:numFmt formatCode="ge" sourceLinked="1"/>
        <c:majorTickMark val="none"/>
        <c:minorTickMark val="none"/>
        <c:tickLblPos val="none"/>
        <c:crossAx val="81988992"/>
        <c:crosses val="autoZero"/>
        <c:auto val="1"/>
        <c:lblOffset val="100"/>
        <c:baseTimeUnit val="years"/>
      </c:dateAx>
      <c:valAx>
        <c:axId val="8198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BD-4687-814D-CCEADA162033}"/>
            </c:ext>
          </c:extLst>
        </c:ser>
        <c:dLbls>
          <c:showLegendKey val="0"/>
          <c:showVal val="0"/>
          <c:showCatName val="0"/>
          <c:showSerName val="0"/>
          <c:showPercent val="0"/>
          <c:showBubbleSize val="0"/>
        </c:dLbls>
        <c:gapWidth val="150"/>
        <c:axId val="82032512"/>
        <c:axId val="820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BD-4687-814D-CCEADA162033}"/>
            </c:ext>
          </c:extLst>
        </c:ser>
        <c:dLbls>
          <c:showLegendKey val="0"/>
          <c:showVal val="0"/>
          <c:showCatName val="0"/>
          <c:showSerName val="0"/>
          <c:showPercent val="0"/>
          <c:showBubbleSize val="0"/>
        </c:dLbls>
        <c:marker val="1"/>
        <c:smooth val="0"/>
        <c:axId val="82032512"/>
        <c:axId val="82042880"/>
      </c:lineChart>
      <c:dateAx>
        <c:axId val="82032512"/>
        <c:scaling>
          <c:orientation val="minMax"/>
        </c:scaling>
        <c:delete val="1"/>
        <c:axPos val="b"/>
        <c:numFmt formatCode="ge" sourceLinked="1"/>
        <c:majorTickMark val="none"/>
        <c:minorTickMark val="none"/>
        <c:tickLblPos val="none"/>
        <c:crossAx val="82042880"/>
        <c:crosses val="autoZero"/>
        <c:auto val="1"/>
        <c:lblOffset val="100"/>
        <c:baseTimeUnit val="years"/>
      </c:dateAx>
      <c:valAx>
        <c:axId val="820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1032.8599999999999</c:v>
                </c:pt>
                <c:pt idx="1">
                  <c:v>905.89</c:v>
                </c:pt>
                <c:pt idx="2">
                  <c:v>1046.67</c:v>
                </c:pt>
                <c:pt idx="3">
                  <c:v>402.47</c:v>
                </c:pt>
                <c:pt idx="4">
                  <c:v>473.86</c:v>
                </c:pt>
              </c:numCache>
            </c:numRef>
          </c:val>
          <c:extLst>
            <c:ext xmlns:c16="http://schemas.microsoft.com/office/drawing/2014/chart" uri="{C3380CC4-5D6E-409C-BE32-E72D297353CC}">
              <c16:uniqueId val="{00000000-9BC5-451B-A13D-22349F3FC337}"/>
            </c:ext>
          </c:extLst>
        </c:ser>
        <c:dLbls>
          <c:showLegendKey val="0"/>
          <c:showVal val="0"/>
          <c:showCatName val="0"/>
          <c:showSerName val="0"/>
          <c:showPercent val="0"/>
          <c:showBubbleSize val="0"/>
        </c:dLbls>
        <c:gapWidth val="150"/>
        <c:axId val="82069760"/>
        <c:axId val="820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1707.82</c:v>
                </c:pt>
                <c:pt idx="1">
                  <c:v>1119.4100000000001</c:v>
                </c:pt>
                <c:pt idx="2">
                  <c:v>1067.74</c:v>
                </c:pt>
                <c:pt idx="3">
                  <c:v>1018.27</c:v>
                </c:pt>
                <c:pt idx="4">
                  <c:v>1120.55</c:v>
                </c:pt>
              </c:numCache>
            </c:numRef>
          </c:val>
          <c:smooth val="0"/>
          <c:extLst>
            <c:ext xmlns:c16="http://schemas.microsoft.com/office/drawing/2014/chart" uri="{C3380CC4-5D6E-409C-BE32-E72D297353CC}">
              <c16:uniqueId val="{00000001-9BC5-451B-A13D-22349F3FC337}"/>
            </c:ext>
          </c:extLst>
        </c:ser>
        <c:dLbls>
          <c:showLegendKey val="0"/>
          <c:showVal val="0"/>
          <c:showCatName val="0"/>
          <c:showSerName val="0"/>
          <c:showPercent val="0"/>
          <c:showBubbleSize val="0"/>
        </c:dLbls>
        <c:marker val="1"/>
        <c:smooth val="0"/>
        <c:axId val="82069760"/>
        <c:axId val="82076032"/>
      </c:lineChart>
      <c:dateAx>
        <c:axId val="82069760"/>
        <c:scaling>
          <c:orientation val="minMax"/>
        </c:scaling>
        <c:delete val="1"/>
        <c:axPos val="b"/>
        <c:numFmt formatCode="ge" sourceLinked="1"/>
        <c:majorTickMark val="none"/>
        <c:minorTickMark val="none"/>
        <c:tickLblPos val="none"/>
        <c:crossAx val="82076032"/>
        <c:crosses val="autoZero"/>
        <c:auto val="1"/>
        <c:lblOffset val="100"/>
        <c:baseTimeUnit val="years"/>
      </c:dateAx>
      <c:valAx>
        <c:axId val="820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60.86</c:v>
                </c:pt>
                <c:pt idx="1">
                  <c:v>60.54</c:v>
                </c:pt>
                <c:pt idx="2">
                  <c:v>60.56</c:v>
                </c:pt>
                <c:pt idx="3">
                  <c:v>82.98</c:v>
                </c:pt>
                <c:pt idx="4">
                  <c:v>83.1</c:v>
                </c:pt>
              </c:numCache>
            </c:numRef>
          </c:val>
          <c:extLst>
            <c:ext xmlns:c16="http://schemas.microsoft.com/office/drawing/2014/chart" uri="{C3380CC4-5D6E-409C-BE32-E72D297353CC}">
              <c16:uniqueId val="{00000000-5E5B-4E80-BBEA-E7298674A345}"/>
            </c:ext>
          </c:extLst>
        </c:ser>
        <c:dLbls>
          <c:showLegendKey val="0"/>
          <c:showVal val="0"/>
          <c:showCatName val="0"/>
          <c:showSerName val="0"/>
          <c:showPercent val="0"/>
          <c:showBubbleSize val="0"/>
        </c:dLbls>
        <c:gapWidth val="150"/>
        <c:axId val="82109184"/>
        <c:axId val="821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48.1</c:v>
                </c:pt>
                <c:pt idx="1">
                  <c:v>71.349999999999994</c:v>
                </c:pt>
                <c:pt idx="2">
                  <c:v>73.569999999999993</c:v>
                </c:pt>
                <c:pt idx="3">
                  <c:v>71.569999999999993</c:v>
                </c:pt>
                <c:pt idx="4">
                  <c:v>73.28</c:v>
                </c:pt>
              </c:numCache>
            </c:numRef>
          </c:val>
          <c:smooth val="0"/>
          <c:extLst>
            <c:ext xmlns:c16="http://schemas.microsoft.com/office/drawing/2014/chart" uri="{C3380CC4-5D6E-409C-BE32-E72D297353CC}">
              <c16:uniqueId val="{00000001-5E5B-4E80-BBEA-E7298674A345}"/>
            </c:ext>
          </c:extLst>
        </c:ser>
        <c:dLbls>
          <c:showLegendKey val="0"/>
          <c:showVal val="0"/>
          <c:showCatName val="0"/>
          <c:showSerName val="0"/>
          <c:showPercent val="0"/>
          <c:showBubbleSize val="0"/>
        </c:dLbls>
        <c:marker val="1"/>
        <c:smooth val="0"/>
        <c:axId val="82109184"/>
        <c:axId val="82111104"/>
      </c:lineChart>
      <c:dateAx>
        <c:axId val="82109184"/>
        <c:scaling>
          <c:orientation val="minMax"/>
        </c:scaling>
        <c:delete val="1"/>
        <c:axPos val="b"/>
        <c:numFmt formatCode="ge" sourceLinked="1"/>
        <c:majorTickMark val="none"/>
        <c:minorTickMark val="none"/>
        <c:tickLblPos val="none"/>
        <c:crossAx val="82111104"/>
        <c:crosses val="autoZero"/>
        <c:auto val="1"/>
        <c:lblOffset val="100"/>
        <c:baseTimeUnit val="years"/>
      </c:dateAx>
      <c:valAx>
        <c:axId val="821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203.25</c:v>
                </c:pt>
                <c:pt idx="1">
                  <c:v>205.25</c:v>
                </c:pt>
                <c:pt idx="2">
                  <c:v>210.32</c:v>
                </c:pt>
                <c:pt idx="3">
                  <c:v>154.96</c:v>
                </c:pt>
                <c:pt idx="4">
                  <c:v>156.24</c:v>
                </c:pt>
              </c:numCache>
            </c:numRef>
          </c:val>
          <c:extLst>
            <c:ext xmlns:c16="http://schemas.microsoft.com/office/drawing/2014/chart" uri="{C3380CC4-5D6E-409C-BE32-E72D297353CC}">
              <c16:uniqueId val="{00000000-0C22-482F-A533-A14B0750C0E5}"/>
            </c:ext>
          </c:extLst>
        </c:ser>
        <c:dLbls>
          <c:showLegendKey val="0"/>
          <c:showVal val="0"/>
          <c:showCatName val="0"/>
          <c:showSerName val="0"/>
          <c:showPercent val="0"/>
          <c:showBubbleSize val="0"/>
        </c:dLbls>
        <c:gapWidth val="150"/>
        <c:axId val="82150144"/>
        <c:axId val="821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275.68</c:v>
                </c:pt>
                <c:pt idx="1">
                  <c:v>182.55</c:v>
                </c:pt>
                <c:pt idx="2">
                  <c:v>184.87</c:v>
                </c:pt>
                <c:pt idx="3">
                  <c:v>195.88</c:v>
                </c:pt>
                <c:pt idx="4">
                  <c:v>193.1</c:v>
                </c:pt>
              </c:numCache>
            </c:numRef>
          </c:val>
          <c:smooth val="0"/>
          <c:extLst>
            <c:ext xmlns:c16="http://schemas.microsoft.com/office/drawing/2014/chart" uri="{C3380CC4-5D6E-409C-BE32-E72D297353CC}">
              <c16:uniqueId val="{00000001-0C22-482F-A533-A14B0750C0E5}"/>
            </c:ext>
          </c:extLst>
        </c:ser>
        <c:dLbls>
          <c:showLegendKey val="0"/>
          <c:showVal val="0"/>
          <c:showCatName val="0"/>
          <c:showSerName val="0"/>
          <c:showPercent val="0"/>
          <c:showBubbleSize val="0"/>
        </c:dLbls>
        <c:marker val="1"/>
        <c:smooth val="0"/>
        <c:axId val="82150144"/>
        <c:axId val="82152064"/>
      </c:lineChart>
      <c:dateAx>
        <c:axId val="82150144"/>
        <c:scaling>
          <c:orientation val="minMax"/>
        </c:scaling>
        <c:delete val="1"/>
        <c:axPos val="b"/>
        <c:numFmt formatCode="ge" sourceLinked="1"/>
        <c:majorTickMark val="none"/>
        <c:minorTickMark val="none"/>
        <c:tickLblPos val="none"/>
        <c:crossAx val="82152064"/>
        <c:crosses val="autoZero"/>
        <c:auto val="1"/>
        <c:lblOffset val="100"/>
        <c:baseTimeUnit val="years"/>
      </c:dateAx>
      <c:valAx>
        <c:axId val="821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愛知県　高浜市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Cb2</v>
      </c>
      <c r="X8" s="72"/>
      <c r="Y8" s="72"/>
      <c r="Z8" s="72"/>
      <c r="AA8" s="72"/>
      <c r="AB8" s="72"/>
      <c r="AC8" s="72"/>
      <c r="AD8" s="73" t="s">
        <v>123</v>
      </c>
      <c r="AE8" s="73"/>
      <c r="AF8" s="73"/>
      <c r="AG8" s="73"/>
      <c r="AH8" s="73"/>
      <c r="AI8" s="73"/>
      <c r="AJ8" s="73"/>
      <c r="AK8" s="4"/>
      <c r="AL8" s="67">
        <f>データ!S6</f>
        <v>47472</v>
      </c>
      <c r="AM8" s="67"/>
      <c r="AN8" s="67"/>
      <c r="AO8" s="67"/>
      <c r="AP8" s="67"/>
      <c r="AQ8" s="67"/>
      <c r="AR8" s="67"/>
      <c r="AS8" s="67"/>
      <c r="AT8" s="66">
        <f>データ!T6</f>
        <v>13.11</v>
      </c>
      <c r="AU8" s="66"/>
      <c r="AV8" s="66"/>
      <c r="AW8" s="66"/>
      <c r="AX8" s="66"/>
      <c r="AY8" s="66"/>
      <c r="AZ8" s="66"/>
      <c r="BA8" s="66"/>
      <c r="BB8" s="66">
        <f>データ!U6</f>
        <v>3621.05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59.7</v>
      </c>
      <c r="Q10" s="66"/>
      <c r="R10" s="66"/>
      <c r="S10" s="66"/>
      <c r="T10" s="66"/>
      <c r="U10" s="66"/>
      <c r="V10" s="66"/>
      <c r="W10" s="66">
        <f>データ!Q6</f>
        <v>98.41</v>
      </c>
      <c r="X10" s="66"/>
      <c r="Y10" s="66"/>
      <c r="Z10" s="66"/>
      <c r="AA10" s="66"/>
      <c r="AB10" s="66"/>
      <c r="AC10" s="66"/>
      <c r="AD10" s="67">
        <f>データ!R6</f>
        <v>1728</v>
      </c>
      <c r="AE10" s="67"/>
      <c r="AF10" s="67"/>
      <c r="AG10" s="67"/>
      <c r="AH10" s="67"/>
      <c r="AI10" s="67"/>
      <c r="AJ10" s="67"/>
      <c r="AK10" s="2"/>
      <c r="AL10" s="67">
        <f>データ!V6</f>
        <v>28455</v>
      </c>
      <c r="AM10" s="67"/>
      <c r="AN10" s="67"/>
      <c r="AO10" s="67"/>
      <c r="AP10" s="67"/>
      <c r="AQ10" s="67"/>
      <c r="AR10" s="67"/>
      <c r="AS10" s="67"/>
      <c r="AT10" s="66">
        <f>データ!W6</f>
        <v>4.97</v>
      </c>
      <c r="AU10" s="66"/>
      <c r="AV10" s="66"/>
      <c r="AW10" s="66"/>
      <c r="AX10" s="66"/>
      <c r="AY10" s="66"/>
      <c r="AZ10" s="66"/>
      <c r="BA10" s="66"/>
      <c r="BB10" s="66">
        <f>データ!X6</f>
        <v>5725.35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232271</v>
      </c>
      <c r="D6" s="33">
        <f t="shared" si="3"/>
        <v>47</v>
      </c>
      <c r="E6" s="33">
        <f t="shared" si="3"/>
        <v>17</v>
      </c>
      <c r="F6" s="33">
        <f t="shared" si="3"/>
        <v>1</v>
      </c>
      <c r="G6" s="33">
        <f t="shared" si="3"/>
        <v>0</v>
      </c>
      <c r="H6" s="33" t="str">
        <f t="shared" si="3"/>
        <v>愛知県　高浜市</v>
      </c>
      <c r="I6" s="33" t="str">
        <f t="shared" si="3"/>
        <v>法非適用</v>
      </c>
      <c r="J6" s="33" t="str">
        <f t="shared" si="3"/>
        <v>下水道事業</v>
      </c>
      <c r="K6" s="33" t="str">
        <f t="shared" si="3"/>
        <v>公共下水道</v>
      </c>
      <c r="L6" s="33" t="str">
        <f t="shared" si="3"/>
        <v>Cb2</v>
      </c>
      <c r="M6" s="33">
        <f t="shared" si="3"/>
        <v>0</v>
      </c>
      <c r="N6" s="34" t="str">
        <f t="shared" si="3"/>
        <v>-</v>
      </c>
      <c r="O6" s="34" t="str">
        <f t="shared" si="3"/>
        <v>該当数値なし</v>
      </c>
      <c r="P6" s="34">
        <f t="shared" si="3"/>
        <v>59.7</v>
      </c>
      <c r="Q6" s="34">
        <f t="shared" si="3"/>
        <v>98.41</v>
      </c>
      <c r="R6" s="34">
        <f t="shared" si="3"/>
        <v>1728</v>
      </c>
      <c r="S6" s="34">
        <f t="shared" si="3"/>
        <v>47472</v>
      </c>
      <c r="T6" s="34">
        <f t="shared" si="3"/>
        <v>13.11</v>
      </c>
      <c r="U6" s="34">
        <f t="shared" si="3"/>
        <v>3621.05</v>
      </c>
      <c r="V6" s="34">
        <f t="shared" si="3"/>
        <v>28455</v>
      </c>
      <c r="W6" s="34">
        <f t="shared" si="3"/>
        <v>4.97</v>
      </c>
      <c r="X6" s="34">
        <f t="shared" si="3"/>
        <v>5725.35</v>
      </c>
      <c r="Y6" s="35">
        <f>IF(Y7="",NA(),Y7)</f>
        <v>84.08</v>
      </c>
      <c r="Z6" s="35">
        <f t="shared" ref="Z6:AH6" si="4">IF(Z7="",NA(),Z7)</f>
        <v>80.88</v>
      </c>
      <c r="AA6" s="35">
        <f t="shared" si="4"/>
        <v>80.73</v>
      </c>
      <c r="AB6" s="35">
        <f t="shared" si="4"/>
        <v>96.12</v>
      </c>
      <c r="AC6" s="35">
        <f t="shared" si="4"/>
        <v>94.57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1032.8599999999999</v>
      </c>
      <c r="BG6" s="35">
        <f t="shared" ref="BG6:BO6" si="7">IF(BG7="",NA(),BG7)</f>
        <v>905.89</v>
      </c>
      <c r="BH6" s="35">
        <f t="shared" si="7"/>
        <v>1046.67</v>
      </c>
      <c r="BI6" s="35">
        <f t="shared" si="7"/>
        <v>402.47</v>
      </c>
      <c r="BJ6" s="35">
        <f t="shared" si="7"/>
        <v>473.86</v>
      </c>
      <c r="BK6" s="35">
        <f t="shared" si="7"/>
        <v>1707.82</v>
      </c>
      <c r="BL6" s="35">
        <f t="shared" si="7"/>
        <v>1119.4100000000001</v>
      </c>
      <c r="BM6" s="35">
        <f t="shared" si="7"/>
        <v>1067.74</v>
      </c>
      <c r="BN6" s="35">
        <f t="shared" si="7"/>
        <v>1018.27</v>
      </c>
      <c r="BO6" s="35">
        <f t="shared" si="7"/>
        <v>1120.55</v>
      </c>
      <c r="BP6" s="34" t="str">
        <f>IF(BP7="","",IF(BP7="-","【-】","【"&amp;SUBSTITUTE(TEXT(BP7,"#,##0.00"),"-","△")&amp;"】"))</f>
        <v>【728.30】</v>
      </c>
      <c r="BQ6" s="35">
        <f>IF(BQ7="",NA(),BQ7)</f>
        <v>60.86</v>
      </c>
      <c r="BR6" s="35">
        <f t="shared" ref="BR6:BZ6" si="8">IF(BR7="",NA(),BR7)</f>
        <v>60.54</v>
      </c>
      <c r="BS6" s="35">
        <f t="shared" si="8"/>
        <v>60.56</v>
      </c>
      <c r="BT6" s="35">
        <f t="shared" si="8"/>
        <v>82.98</v>
      </c>
      <c r="BU6" s="35">
        <f t="shared" si="8"/>
        <v>83.1</v>
      </c>
      <c r="BV6" s="35">
        <f t="shared" si="8"/>
        <v>48.1</v>
      </c>
      <c r="BW6" s="35">
        <f t="shared" si="8"/>
        <v>71.349999999999994</v>
      </c>
      <c r="BX6" s="35">
        <f t="shared" si="8"/>
        <v>73.569999999999993</v>
      </c>
      <c r="BY6" s="35">
        <f t="shared" si="8"/>
        <v>71.569999999999993</v>
      </c>
      <c r="BZ6" s="35">
        <f t="shared" si="8"/>
        <v>73.28</v>
      </c>
      <c r="CA6" s="34" t="str">
        <f>IF(CA7="","",IF(CA7="-","【-】","【"&amp;SUBSTITUTE(TEXT(CA7,"#,##0.00"),"-","△")&amp;"】"))</f>
        <v>【100.04】</v>
      </c>
      <c r="CB6" s="35">
        <f>IF(CB7="",NA(),CB7)</f>
        <v>203.25</v>
      </c>
      <c r="CC6" s="35">
        <f t="shared" ref="CC6:CK6" si="9">IF(CC7="",NA(),CC7)</f>
        <v>205.25</v>
      </c>
      <c r="CD6" s="35">
        <f t="shared" si="9"/>
        <v>210.32</v>
      </c>
      <c r="CE6" s="35">
        <f t="shared" si="9"/>
        <v>154.96</v>
      </c>
      <c r="CF6" s="35">
        <f t="shared" si="9"/>
        <v>156.24</v>
      </c>
      <c r="CG6" s="35">
        <f t="shared" si="9"/>
        <v>275.68</v>
      </c>
      <c r="CH6" s="35">
        <f t="shared" si="9"/>
        <v>182.55</v>
      </c>
      <c r="CI6" s="35">
        <f t="shared" si="9"/>
        <v>184.87</v>
      </c>
      <c r="CJ6" s="35">
        <f t="shared" si="9"/>
        <v>195.88</v>
      </c>
      <c r="CK6" s="35">
        <f t="shared" si="9"/>
        <v>193.1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45.25</v>
      </c>
      <c r="CS6" s="35">
        <f t="shared" si="10"/>
        <v>50.27</v>
      </c>
      <c r="CT6" s="35">
        <f t="shared" si="10"/>
        <v>51.08</v>
      </c>
      <c r="CU6" s="35">
        <f t="shared" si="10"/>
        <v>49.75</v>
      </c>
      <c r="CV6" s="35">
        <f t="shared" si="10"/>
        <v>51.05</v>
      </c>
      <c r="CW6" s="34" t="str">
        <f>IF(CW7="","",IF(CW7="-","【-】","【"&amp;SUBSTITUTE(TEXT(CW7,"#,##0.00"),"-","△")&amp;"】"))</f>
        <v>【60.09】</v>
      </c>
      <c r="CX6" s="35">
        <f>IF(CX7="",NA(),CX7)</f>
        <v>82.16</v>
      </c>
      <c r="CY6" s="35">
        <f t="shared" ref="CY6:DG6" si="11">IF(CY7="",NA(),CY7)</f>
        <v>81.56</v>
      </c>
      <c r="CZ6" s="35">
        <f t="shared" si="11"/>
        <v>81.31</v>
      </c>
      <c r="DA6" s="35">
        <f t="shared" si="11"/>
        <v>80.75</v>
      </c>
      <c r="DB6" s="35">
        <f t="shared" si="11"/>
        <v>79.930000000000007</v>
      </c>
      <c r="DC6" s="35">
        <f t="shared" si="11"/>
        <v>68.540000000000006</v>
      </c>
      <c r="DD6" s="35">
        <f t="shared" si="11"/>
        <v>89.13</v>
      </c>
      <c r="DE6" s="35">
        <f t="shared" si="11"/>
        <v>88.59</v>
      </c>
      <c r="DF6" s="35">
        <f t="shared" si="11"/>
        <v>87.85</v>
      </c>
      <c r="DG6" s="35">
        <f t="shared" si="11"/>
        <v>87.52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0.28999999999999998</v>
      </c>
      <c r="EK6" s="35">
        <f t="shared" si="14"/>
        <v>0.12</v>
      </c>
      <c r="EL6" s="35">
        <f t="shared" si="14"/>
        <v>0.11</v>
      </c>
      <c r="EM6" s="35">
        <f t="shared" si="14"/>
        <v>0.16</v>
      </c>
      <c r="EN6" s="35">
        <f t="shared" si="14"/>
        <v>0.19</v>
      </c>
      <c r="EO6" s="34" t="str">
        <f>IF(EO7="","",IF(EO7="-","【-】","【"&amp;SUBSTITUTE(TEXT(EO7,"#,##0.00"),"-","△")&amp;"】"))</f>
        <v>【0.27】</v>
      </c>
    </row>
    <row r="7" spans="1:145" s="36" customFormat="1" x14ac:dyDescent="0.15">
      <c r="A7" s="28"/>
      <c r="B7" s="37">
        <v>2016</v>
      </c>
      <c r="C7" s="37">
        <v>232271</v>
      </c>
      <c r="D7" s="37">
        <v>47</v>
      </c>
      <c r="E7" s="37">
        <v>17</v>
      </c>
      <c r="F7" s="37">
        <v>1</v>
      </c>
      <c r="G7" s="37">
        <v>0</v>
      </c>
      <c r="H7" s="37" t="s">
        <v>110</v>
      </c>
      <c r="I7" s="37" t="s">
        <v>111</v>
      </c>
      <c r="J7" s="37" t="s">
        <v>112</v>
      </c>
      <c r="K7" s="37" t="s">
        <v>113</v>
      </c>
      <c r="L7" s="37" t="s">
        <v>114</v>
      </c>
      <c r="M7" s="37"/>
      <c r="N7" s="38" t="s">
        <v>115</v>
      </c>
      <c r="O7" s="38" t="s">
        <v>116</v>
      </c>
      <c r="P7" s="38">
        <v>59.7</v>
      </c>
      <c r="Q7" s="38">
        <v>98.41</v>
      </c>
      <c r="R7" s="38">
        <v>1728</v>
      </c>
      <c r="S7" s="38">
        <v>47472</v>
      </c>
      <c r="T7" s="38">
        <v>13.11</v>
      </c>
      <c r="U7" s="38">
        <v>3621.05</v>
      </c>
      <c r="V7" s="38">
        <v>28455</v>
      </c>
      <c r="W7" s="38">
        <v>4.97</v>
      </c>
      <c r="X7" s="38">
        <v>5725.35</v>
      </c>
      <c r="Y7" s="38">
        <v>84.08</v>
      </c>
      <c r="Z7" s="38">
        <v>80.88</v>
      </c>
      <c r="AA7" s="38">
        <v>80.73</v>
      </c>
      <c r="AB7" s="38">
        <v>96.12</v>
      </c>
      <c r="AC7" s="38">
        <v>94.57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1032.8599999999999</v>
      </c>
      <c r="BG7" s="38">
        <v>905.89</v>
      </c>
      <c r="BH7" s="38">
        <v>1046.67</v>
      </c>
      <c r="BI7" s="38">
        <v>402.47</v>
      </c>
      <c r="BJ7" s="38">
        <v>473.86</v>
      </c>
      <c r="BK7" s="38">
        <v>1707.82</v>
      </c>
      <c r="BL7" s="38">
        <v>1119.4100000000001</v>
      </c>
      <c r="BM7" s="38">
        <v>1067.74</v>
      </c>
      <c r="BN7" s="38">
        <v>1018.27</v>
      </c>
      <c r="BO7" s="38">
        <v>1120.55</v>
      </c>
      <c r="BP7" s="38">
        <v>728.3</v>
      </c>
      <c r="BQ7" s="38">
        <v>60.86</v>
      </c>
      <c r="BR7" s="38">
        <v>60.54</v>
      </c>
      <c r="BS7" s="38">
        <v>60.56</v>
      </c>
      <c r="BT7" s="38">
        <v>82.98</v>
      </c>
      <c r="BU7" s="38">
        <v>83.1</v>
      </c>
      <c r="BV7" s="38">
        <v>48.1</v>
      </c>
      <c r="BW7" s="38">
        <v>71.349999999999994</v>
      </c>
      <c r="BX7" s="38">
        <v>73.569999999999993</v>
      </c>
      <c r="BY7" s="38">
        <v>71.569999999999993</v>
      </c>
      <c r="BZ7" s="38">
        <v>73.28</v>
      </c>
      <c r="CA7" s="38">
        <v>100.04</v>
      </c>
      <c r="CB7" s="38">
        <v>203.25</v>
      </c>
      <c r="CC7" s="38">
        <v>205.25</v>
      </c>
      <c r="CD7" s="38">
        <v>210.32</v>
      </c>
      <c r="CE7" s="38">
        <v>154.96</v>
      </c>
      <c r="CF7" s="38">
        <v>156.24</v>
      </c>
      <c r="CG7" s="38">
        <v>275.68</v>
      </c>
      <c r="CH7" s="38">
        <v>182.55</v>
      </c>
      <c r="CI7" s="38">
        <v>184.87</v>
      </c>
      <c r="CJ7" s="38">
        <v>195.88</v>
      </c>
      <c r="CK7" s="38">
        <v>193.1</v>
      </c>
      <c r="CL7" s="38">
        <v>137.82</v>
      </c>
      <c r="CM7" s="38" t="s">
        <v>115</v>
      </c>
      <c r="CN7" s="38" t="s">
        <v>115</v>
      </c>
      <c r="CO7" s="38" t="s">
        <v>115</v>
      </c>
      <c r="CP7" s="38" t="s">
        <v>115</v>
      </c>
      <c r="CQ7" s="38" t="s">
        <v>115</v>
      </c>
      <c r="CR7" s="38">
        <v>45.25</v>
      </c>
      <c r="CS7" s="38">
        <v>50.27</v>
      </c>
      <c r="CT7" s="38">
        <v>51.08</v>
      </c>
      <c r="CU7" s="38">
        <v>49.75</v>
      </c>
      <c r="CV7" s="38">
        <v>51.05</v>
      </c>
      <c r="CW7" s="38">
        <v>60.09</v>
      </c>
      <c r="CX7" s="38">
        <v>82.16</v>
      </c>
      <c r="CY7" s="38">
        <v>81.56</v>
      </c>
      <c r="CZ7" s="38">
        <v>81.31</v>
      </c>
      <c r="DA7" s="38">
        <v>80.75</v>
      </c>
      <c r="DB7" s="38">
        <v>79.930000000000007</v>
      </c>
      <c r="DC7" s="38">
        <v>68.540000000000006</v>
      </c>
      <c r="DD7" s="38">
        <v>89.13</v>
      </c>
      <c r="DE7" s="38">
        <v>88.59</v>
      </c>
      <c r="DF7" s="38">
        <v>87.85</v>
      </c>
      <c r="DG7" s="38">
        <v>87.52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0.28999999999999998</v>
      </c>
      <c r="EK7" s="38">
        <v>0.12</v>
      </c>
      <c r="EL7" s="38">
        <v>0.11</v>
      </c>
      <c r="EM7" s="38">
        <v>0.16</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2018-02-05T02:12:49Z</cp:lastPrinted>
  <dcterms:created xsi:type="dcterms:W3CDTF">2017-12-25T02:09:17Z</dcterms:created>
  <dcterms:modified xsi:type="dcterms:W3CDTF">2018-02-23T05:13:04Z</dcterms:modified>
  <cp:category/>
</cp:coreProperties>
</file>