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1.73\rizai\H29 データ\H29 田中\02 地方公営企業\決算統計\04経営比較分析表\03★公営企業に係る経営比較分析表（平成２８年度決算）について（総務省提出）\"/>
    </mc:Choice>
  </mc:AlternateContent>
  <workbookProtection workbookPassword="B319" lockStructure="1"/>
  <bookViews>
    <workbookView xWindow="240" yWindow="60" windowWidth="14940" windowHeight="78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I19" i="4" s="1"/>
  <c r="AV6" i="5"/>
  <c r="AU6" i="5"/>
  <c r="AT6" i="5"/>
  <c r="AS6" i="5"/>
  <c r="J16" i="4" s="1"/>
  <c r="AR6" i="5"/>
  <c r="AQ6" i="5"/>
  <c r="F16" i="4" s="1"/>
  <c r="AP6" i="5"/>
  <c r="AO6" i="5"/>
  <c r="L15" i="4" s="1"/>
  <c r="AN6" i="5"/>
  <c r="AM6" i="5"/>
  <c r="H15" i="4" s="1"/>
  <c r="AL6" i="5"/>
  <c r="AK6" i="5"/>
  <c r="N14" i="4" s="1"/>
  <c r="AJ6" i="5"/>
  <c r="AI6" i="5"/>
  <c r="J14" i="4" s="1"/>
  <c r="AH6" i="5"/>
  <c r="AG6" i="5"/>
  <c r="F14" i="4" s="1"/>
  <c r="AF6" i="5"/>
  <c r="AE6" i="5"/>
  <c r="L13" i="4" s="1"/>
  <c r="AD6" i="5"/>
  <c r="AC6" i="5"/>
  <c r="H13" i="4" s="1"/>
  <c r="AB6" i="5"/>
  <c r="AA6" i="5"/>
  <c r="N12" i="4" s="1"/>
  <c r="Z6" i="5"/>
  <c r="Y6" i="5"/>
  <c r="J12" i="4" s="1"/>
  <c r="X6" i="5"/>
  <c r="W6" i="5"/>
  <c r="F12" i="4" s="1"/>
  <c r="V6" i="5"/>
  <c r="U6" i="5"/>
  <c r="T6" i="5"/>
  <c r="S6" i="5"/>
  <c r="R6" i="5"/>
  <c r="Q6" i="5"/>
  <c r="B7" i="4" s="1"/>
  <c r="P6" i="5"/>
  <c r="O6" i="5"/>
  <c r="J5" i="4" s="1"/>
  <c r="N6" i="5"/>
  <c r="F5" i="4" s="1"/>
  <c r="M6" i="5"/>
  <c r="FJ8" i="5" s="1"/>
  <c r="L6" i="5"/>
  <c r="K6" i="5"/>
  <c r="J6" i="5"/>
  <c r="I6" i="5"/>
  <c r="B3" i="4" s="1"/>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N16" i="4"/>
  <c r="L16" i="4"/>
  <c r="H16" i="4"/>
  <c r="N15" i="4"/>
  <c r="J15" i="4"/>
  <c r="F15" i="4"/>
  <c r="L14" i="4"/>
  <c r="H14" i="4"/>
  <c r="N13" i="4"/>
  <c r="J13" i="4"/>
  <c r="F13" i="4"/>
  <c r="L12" i="4"/>
  <c r="H12" i="4"/>
  <c r="F9" i="4"/>
  <c r="N7" i="4"/>
  <c r="N5" i="4"/>
  <c r="N3" i="4"/>
  <c r="F3" i="4"/>
  <c r="B1" i="4"/>
  <c r="B5" i="4" l="1"/>
  <c r="FK18" i="5"/>
  <c r="FM12" i="5"/>
  <c r="FN18" i="5"/>
  <c r="FJ18" i="5"/>
  <c r="FL12" i="5"/>
  <c r="FM18" i="5"/>
  <c r="FK12" i="5"/>
  <c r="FL18" i="5"/>
  <c r="FN12" i="5"/>
  <c r="FJ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MM16" i="5" l="1"/>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N11" i="4"/>
  <c r="KP10" i="5"/>
  <c r="JB10" i="5"/>
  <c r="HM10" i="5"/>
  <c r="FX10" i="5"/>
  <c r="EI10" i="5"/>
  <c r="CT10" i="5"/>
  <c r="BC10" i="5"/>
  <c r="KF10" i="5"/>
  <c r="IQ10" i="5"/>
  <c r="HC10" i="5"/>
  <c r="FN10" i="5"/>
  <c r="DY10" i="5"/>
  <c r="CJ10" i="5"/>
  <c r="GP18" i="5"/>
  <c r="GR12" i="5"/>
  <c r="GN12" i="5"/>
  <c r="GO18" i="5"/>
  <c r="GQ12" i="5"/>
  <c r="GR18" i="5"/>
  <c r="GN18" i="5"/>
  <c r="GP12" i="5"/>
  <c r="GQ18" i="5"/>
  <c r="GO12"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F11" i="4"/>
  <c r="KW10" i="5"/>
  <c r="JH10" i="5"/>
  <c r="HS10" i="5"/>
  <c r="GD10" i="5"/>
  <c r="EO10" i="5"/>
  <c r="DA10" i="5"/>
  <c r="BJ10" i="5"/>
  <c r="KL10" i="5"/>
  <c r="IX10" i="5"/>
  <c r="HI10" i="5"/>
  <c r="FT10" i="5"/>
  <c r="EE10" i="5"/>
  <c r="CP10" i="5"/>
  <c r="AY10" i="5"/>
  <c r="MK10" i="5"/>
  <c r="MA10" i="5"/>
  <c r="LQ10" i="5"/>
  <c r="KB10" i="5"/>
  <c r="IM10" i="5"/>
  <c r="GY10" i="5"/>
  <c r="FJ10" i="5"/>
  <c r="DU10" i="5"/>
  <c r="CF10" i="5"/>
  <c r="FX18" i="5"/>
  <c r="FT18" i="5"/>
  <c r="FV12" i="5"/>
  <c r="FW18" i="5"/>
  <c r="FU12" i="5"/>
  <c r="FV18" i="5"/>
  <c r="FX12" i="5"/>
  <c r="FT12" i="5"/>
  <c r="FU18" i="5"/>
  <c r="FW12" i="5"/>
  <c r="FB18" i="5"/>
  <c r="FD12" i="5"/>
  <c r="EZ12" i="5"/>
  <c r="FA18" i="5"/>
  <c r="FC12" i="5"/>
  <c r="FD18" i="5"/>
  <c r="EZ18" i="5"/>
  <c r="FB12" i="5"/>
  <c r="FC18" i="5"/>
  <c r="FA12" i="5"/>
</calcChain>
</file>

<file path=xl/sharedStrings.xml><?xml version="1.0" encoding="utf-8"?>
<sst xmlns="http://schemas.openxmlformats.org/spreadsheetml/2006/main" count="1051" uniqueCount="187">
  <si>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</si>
  <si>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</si>
  <si>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</si>
  <si>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</si>
  <si>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</si>
  <si>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</si>
  <si>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</si>
  <si>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</si>
  <si>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</si>
  <si>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</si>
  <si>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</si>
  <si>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</si>
  <si>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</si>
  <si>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</si>
  <si>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</si>
  <si>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</si>
  <si>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</si>
  <si>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</si>
  <si>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</si>
  <si>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</si>
  <si>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</si>
  <si>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</si>
  <si>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</si>
  <si>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</si>
  <si>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</si>
  <si>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</si>
  <si>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</si>
  <si>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</si>
  <si>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</si>
  <si>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</si>
  <si>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</si>
  <si>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</si>
  <si>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</si>
  <si>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</si>
  <si>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</si>
  <si>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</si>
  <si>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</si>
  <si>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</si>
  <si>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</si>
  <si>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</si>
  <si>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</si>
  <si>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</si>
  <si>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</si>
  <si>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</si>
  <si>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</si>
  <si>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</si>
  <si>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</si>
  <si>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</si>
  <si>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</si>
  <si>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</si>
  <si>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</si>
  <si>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</si>
  <si>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</si>
  <si>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</si>
  <si>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</si>
  <si>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</si>
  <si>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</si>
  <si>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</si>
  <si>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</si>
  <si>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</si>
  <si>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</si>
  <si>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</si>
  <si>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</si>
  <si>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</si>
  <si>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</si>
  <si>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</si>
  <si>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</si>
  <si>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</si>
  <si>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</si>
  <si>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</si>
  <si>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</si>
  <si>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</si>
  <si>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</si>
  <si>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</si>
  <si>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</si>
  <si>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</si>
  <si>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</si>
  <si>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</si>
  <si>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</si>
  <si>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</si>
  <si>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</si>
  <si>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</si>
  <si>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</si>
  <si>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</si>
  <si>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</si>
  <si>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</si>
  <si>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</si>
  <si>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</si>
  <si>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</si>
  <si>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</si>
  <si>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</si>
  <si>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</si>
  <si>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</si>
  <si>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</si>
  <si>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</si>
  <si>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</si>
  <si>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</si>
  <si>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</si>
  <si>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</si>
  <si>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</si>
  <si>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</si>
  <si>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</si>
  <si>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</si>
  <si>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</si>
  <si>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</si>
  <si>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</si>
  <si>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</si>
  <si>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</si>
  <si>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</si>
  <si>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</si>
  <si>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</si>
  <si>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</si>
  <si>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</si>
  <si>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</si>
  <si>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</si>
  <si>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</si>
  <si>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232297</t>
  </si>
  <si>
    <t>47</t>
  </si>
  <si>
    <t>04</t>
  </si>
  <si>
    <t>0</t>
  </si>
  <si>
    <t>000</t>
  </si>
  <si>
    <t>愛知県　豊明市</t>
  </si>
  <si>
    <t>法非適用</t>
  </si>
  <si>
    <t>電気事業</t>
  </si>
  <si>
    <t/>
  </si>
  <si>
    <t>該当数値なし</t>
  </si>
  <si>
    <t>-</t>
  </si>
  <si>
    <t>平成49年 3月27日　豊明市水上メガソーラー発電所</t>
  </si>
  <si>
    <t>無</t>
  </si>
  <si>
    <t>中部電力株式会社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</si>
  <si>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</si>
  <si>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</si>
  <si>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</si>
  <si>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</si>
  <si>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</si>
  <si>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</si>
  <si>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</si>
  <si>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</si>
  <si>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</si>
  <si>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</si>
  <si>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</si>
  <si>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</si>
  <si>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</si>
  <si>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</si>
  <si>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</si>
  <si>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</si>
  <si>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</si>
  <si>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</si>
  <si>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</si>
  <si>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</si>
  <si>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</si>
  <si>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</si>
  <si>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</si>
  <si>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</si>
  <si>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</si>
  <si>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F7</t>
    <phoneticPr fontId="6"/>
  </si>
  <si>
    <t>グラフ用</t>
    <rPh sb="3" eb="4">
      <t>ヨウ</t>
    </rPh>
    <phoneticPr fontId="6"/>
  </si>
  <si>
    <t>水力_修繕費比率</t>
  </si>
  <si>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</si>
  <si>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</si>
  <si>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</si>
  <si>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</si>
  <si>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</si>
  <si>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</si>
  <si>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</si>
  <si>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</si>
  <si>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</si>
  <si>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</si>
  <si>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</si>
  <si>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</si>
  <si>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</si>
  <si>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</si>
  <si>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</si>
  <si>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</si>
  <si>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</si>
  <si>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</si>
  <si>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</si>
  <si>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</si>
  <si>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</si>
  <si>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</si>
  <si>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</si>
  <si>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</si>
  <si>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・次年度への繰越金　9,231千円</t>
    <rPh sb="1" eb="4">
      <t>ジネンド</t>
    </rPh>
    <rPh sb="6" eb="8">
      <t>クリコシ</t>
    </rPh>
    <rPh sb="8" eb="9">
      <t>キン</t>
    </rPh>
    <phoneticPr fontId="6"/>
  </si>
  <si>
    <t>　国が定める固定価格買取制度（FIT）による売電事業であり、20年間は安定した収益が見込まれる。発電状況を24時間遠隔監視し、売電事業を安定して継続できるように努める。
　FIT制度適用終了後（平成49年3月）の事業のあり方については、現時点でその方針は決まっていないため、FIT適用終了後の売電収入の変動リスク等を踏まえて、事業のあり方を検討することとしている。
　経営戦略は、平成31年度までに策定する。</t>
    <phoneticPr fontId="3"/>
  </si>
  <si>
    <t>非設置</t>
    <rPh sb="0" eb="1">
      <t>ヒ</t>
    </rPh>
    <rPh sb="1" eb="3">
      <t>セッチ</t>
    </rPh>
    <phoneticPr fontId="3"/>
  </si>
  <si>
    <t>　豊明市水上太陽光発電事業は、平成28年6月に特別会計が創設され、市内のため池に発電出力1,500kWの施設を整備した。平成29年3月に施設は完成し、同月28日より発電を開始した。
【収益的収支比率】
　当事業の指標が100％を超えているのは、発電が円滑に行われるまでに生じるリスクに対して繰入れた一般会計からの繰入金が要因となっている。平成29年度以降は、一般会計からの繰入金はなく、平成29年度決算見込みは132.6％となっている。
【営業収支比率】・【供給原価】
　売電収入を得るのは平成29年度以降であるため、平成28年度は0％となっている。
【EBITDA（減価償却前営業利益）】
　当事業の指標が平均値より大きく下回っているのは、売電収入を得ていないことにより、総収益が一般会計からの繰入金のみであることが要因となっている。平成29年度以降は、一般会計からの繰入金はなく売電収入も得られるため、EBITDAの数値はプラスとなる見込みである。</t>
    <rPh sb="1" eb="4">
      <t>トヨアケシ</t>
    </rPh>
    <rPh sb="4" eb="6">
      <t>スイジョウ</t>
    </rPh>
    <rPh sb="6" eb="9">
      <t>タイヨウコウ</t>
    </rPh>
    <rPh sb="9" eb="11">
      <t>ハツデン</t>
    </rPh>
    <rPh sb="11" eb="13">
      <t>ジギョウ</t>
    </rPh>
    <rPh sb="15" eb="17">
      <t>ヘイセイ</t>
    </rPh>
    <rPh sb="19" eb="20">
      <t>ネン</t>
    </rPh>
    <rPh sb="21" eb="22">
      <t>ツキ</t>
    </rPh>
    <rPh sb="23" eb="25">
      <t>トクベツ</t>
    </rPh>
    <rPh sb="25" eb="27">
      <t>カイケイ</t>
    </rPh>
    <rPh sb="28" eb="30">
      <t>ソウセツ</t>
    </rPh>
    <rPh sb="33" eb="35">
      <t>シナイ</t>
    </rPh>
    <rPh sb="38" eb="39">
      <t>イケ</t>
    </rPh>
    <rPh sb="40" eb="42">
      <t>ハツデン</t>
    </rPh>
    <rPh sb="42" eb="44">
      <t>シュツリョク</t>
    </rPh>
    <rPh sb="52" eb="54">
      <t>シセツ</t>
    </rPh>
    <rPh sb="55" eb="57">
      <t>セイビ</t>
    </rPh>
    <rPh sb="60" eb="62">
      <t>ヘイセイ</t>
    </rPh>
    <rPh sb="64" eb="65">
      <t>ネン</t>
    </rPh>
    <rPh sb="66" eb="67">
      <t>ツキ</t>
    </rPh>
    <rPh sb="68" eb="70">
      <t>シセツ</t>
    </rPh>
    <rPh sb="71" eb="73">
      <t>カンセイ</t>
    </rPh>
    <rPh sb="75" eb="77">
      <t>ドウゲツ</t>
    </rPh>
    <rPh sb="79" eb="80">
      <t>ヒ</t>
    </rPh>
    <rPh sb="82" eb="84">
      <t>ハツデン</t>
    </rPh>
    <rPh sb="85" eb="87">
      <t>カイシ</t>
    </rPh>
    <rPh sb="93" eb="96">
      <t>シュウエキテキ</t>
    </rPh>
    <rPh sb="96" eb="98">
      <t>シュウシ</t>
    </rPh>
    <rPh sb="98" eb="100">
      <t>ヒリツ</t>
    </rPh>
    <rPh sb="103" eb="104">
      <t>トウ</t>
    </rPh>
    <rPh sb="104" eb="106">
      <t>ジギョウ</t>
    </rPh>
    <rPh sb="107" eb="109">
      <t>シヒョウ</t>
    </rPh>
    <rPh sb="115" eb="116">
      <t>コ</t>
    </rPh>
    <rPh sb="123" eb="125">
      <t>ハツデン</t>
    </rPh>
    <rPh sb="126" eb="128">
      <t>エンカツ</t>
    </rPh>
    <rPh sb="129" eb="130">
      <t>オコナ</t>
    </rPh>
    <rPh sb="136" eb="137">
      <t>ショウ</t>
    </rPh>
    <rPh sb="143" eb="144">
      <t>タイ</t>
    </rPh>
    <rPh sb="146" eb="148">
      <t>クリイ</t>
    </rPh>
    <rPh sb="150" eb="152">
      <t>イッパン</t>
    </rPh>
    <rPh sb="152" eb="154">
      <t>カイケイ</t>
    </rPh>
    <rPh sb="157" eb="159">
      <t>クリイレ</t>
    </rPh>
    <rPh sb="159" eb="160">
      <t>キン</t>
    </rPh>
    <rPh sb="161" eb="163">
      <t>ヨウイン</t>
    </rPh>
    <rPh sb="170" eb="172">
      <t>ヘイセイ</t>
    </rPh>
    <rPh sb="174" eb="175">
      <t>ネン</t>
    </rPh>
    <rPh sb="175" eb="178">
      <t>ドイコウ</t>
    </rPh>
    <rPh sb="180" eb="182">
      <t>イッパン</t>
    </rPh>
    <rPh sb="182" eb="184">
      <t>カイケイ</t>
    </rPh>
    <rPh sb="187" eb="189">
      <t>クリイレ</t>
    </rPh>
    <rPh sb="189" eb="190">
      <t>キン</t>
    </rPh>
    <rPh sb="194" eb="196">
      <t>ヘイセイ</t>
    </rPh>
    <rPh sb="198" eb="200">
      <t>ネンド</t>
    </rPh>
    <rPh sb="200" eb="202">
      <t>ケッサン</t>
    </rPh>
    <rPh sb="202" eb="204">
      <t>ミコ</t>
    </rPh>
    <rPh sb="222" eb="224">
      <t>エイギョウ</t>
    </rPh>
    <rPh sb="224" eb="226">
      <t>シュウシ</t>
    </rPh>
    <rPh sb="226" eb="228">
      <t>ヒリツ</t>
    </rPh>
    <rPh sb="231" eb="233">
      <t>キョウキュウ</t>
    </rPh>
    <rPh sb="233" eb="235">
      <t>ゲンカ</t>
    </rPh>
    <rPh sb="238" eb="239">
      <t>バイ</t>
    </rPh>
    <rPh sb="239" eb="240">
      <t>デン</t>
    </rPh>
    <rPh sb="240" eb="242">
      <t>シュウニュウ</t>
    </rPh>
    <rPh sb="243" eb="244">
      <t>エ</t>
    </rPh>
    <rPh sb="247" eb="249">
      <t>ヘイセイ</t>
    </rPh>
    <rPh sb="251" eb="252">
      <t>ネン</t>
    </rPh>
    <rPh sb="252" eb="253">
      <t>ド</t>
    </rPh>
    <rPh sb="253" eb="255">
      <t>イコウ</t>
    </rPh>
    <rPh sb="261" eb="263">
      <t>ヘイセイ</t>
    </rPh>
    <rPh sb="265" eb="266">
      <t>ネン</t>
    </rPh>
    <rPh sb="266" eb="267">
      <t>ド</t>
    </rPh>
    <rPh sb="287" eb="289">
      <t>ゲンカ</t>
    </rPh>
    <rPh sb="289" eb="291">
      <t>ショウキャク</t>
    </rPh>
    <rPh sb="291" eb="292">
      <t>マエ</t>
    </rPh>
    <rPh sb="292" eb="294">
      <t>エイギョウ</t>
    </rPh>
    <rPh sb="294" eb="296">
      <t>リエキ</t>
    </rPh>
    <rPh sb="307" eb="310">
      <t>ヘイキンチ</t>
    </rPh>
    <rPh sb="312" eb="313">
      <t>オオ</t>
    </rPh>
    <rPh sb="315" eb="317">
      <t>シタマワ</t>
    </rPh>
    <rPh sb="324" eb="325">
      <t>バイ</t>
    </rPh>
    <rPh sb="325" eb="326">
      <t>デン</t>
    </rPh>
    <rPh sb="326" eb="328">
      <t>シュウニュウ</t>
    </rPh>
    <rPh sb="329" eb="330">
      <t>エ</t>
    </rPh>
    <rPh sb="340" eb="343">
      <t>ソウシュウエキ</t>
    </rPh>
    <rPh sb="344" eb="346">
      <t>イッパン</t>
    </rPh>
    <rPh sb="346" eb="348">
      <t>カイケイ</t>
    </rPh>
    <rPh sb="351" eb="353">
      <t>クリイレ</t>
    </rPh>
    <rPh sb="353" eb="354">
      <t>キン</t>
    </rPh>
    <rPh sb="362" eb="364">
      <t>ヨウイン</t>
    </rPh>
    <rPh sb="371" eb="373">
      <t>ヘイセイ</t>
    </rPh>
    <rPh sb="375" eb="376">
      <t>ネン</t>
    </rPh>
    <rPh sb="376" eb="379">
      <t>ドイコウ</t>
    </rPh>
    <rPh sb="381" eb="383">
      <t>イッパン</t>
    </rPh>
    <rPh sb="383" eb="385">
      <t>カイケイ</t>
    </rPh>
    <rPh sb="388" eb="390">
      <t>クリイレ</t>
    </rPh>
    <rPh sb="390" eb="391">
      <t>キン</t>
    </rPh>
    <rPh sb="394" eb="395">
      <t>バイ</t>
    </rPh>
    <rPh sb="395" eb="396">
      <t>デン</t>
    </rPh>
    <rPh sb="396" eb="398">
      <t>シュウニュウ</t>
    </rPh>
    <rPh sb="399" eb="400">
      <t>エ</t>
    </rPh>
    <rPh sb="413" eb="415">
      <t>スウチ</t>
    </rPh>
    <rPh sb="422" eb="424">
      <t>ミコ</t>
    </rPh>
    <phoneticPr fontId="3"/>
  </si>
  <si>
    <t>　「1.経営の状況について」についてでも述べているが、本施設は平成29年3月に完成し、同月28日より売電開始をしているため、平成28年度決算では売電収入がない。
　平成29年度以降は、固定価格買取制度（FIT）に基づいて安定した売電収益を得ることにより独立採算を図ることができるため、経営のリスクはない。</t>
    <rPh sb="82" eb="84">
      <t>ヘイセイ</t>
    </rPh>
    <rPh sb="86" eb="88">
      <t>ネンド</t>
    </rPh>
    <rPh sb="88" eb="90">
      <t>イコウ</t>
    </rPh>
    <rPh sb="106" eb="107">
      <t>モト</t>
    </rPh>
    <rPh sb="110" eb="112">
      <t>アンテイ</t>
    </rPh>
    <rPh sb="114" eb="116">
      <t>バイデン</t>
    </rPh>
    <rPh sb="116" eb="118">
      <t>シュウエキ</t>
    </rPh>
    <rPh sb="119" eb="120">
      <t>エ</t>
    </rPh>
    <rPh sb="126" eb="128">
      <t>ドクリツ</t>
    </rPh>
    <rPh sb="128" eb="130">
      <t>サイサン</t>
    </rPh>
    <rPh sb="131" eb="132">
      <t>ハカ</t>
    </rPh>
    <rPh sb="142" eb="144">
      <t>ケイエイ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</si>
</sst>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0"/>
      <color theme="1"/>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09">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17" fillId="0" borderId="16" xfId="1" applyFont="1" applyFill="1" applyBorder="1" applyAlignment="1" applyProtection="1">
      <alignment horizontal="left" vertical="top" wrapText="1"/>
      <protection locked="0"/>
    </xf>
    <xf numFmtId="0" fontId="17" fillId="0" borderId="0" xfId="1" applyFont="1" applyFill="1" applyBorder="1" applyAlignment="1" applyProtection="1">
      <alignment horizontal="left" vertical="top" wrapText="1"/>
      <protection locked="0"/>
    </xf>
    <xf numFmtId="0" fontId="17" fillId="0" borderId="17" xfId="1" applyFont="1" applyFill="1" applyBorder="1" applyAlignment="1" applyProtection="1">
      <alignment horizontal="left" vertical="top" wrapText="1"/>
      <protection locked="0"/>
    </xf>
    <xf numFmtId="0" fontId="17" fillId="0" borderId="47" xfId="1" applyFont="1" applyFill="1" applyBorder="1" applyAlignment="1" applyProtection="1">
      <alignment horizontal="left" vertical="top" wrapText="1"/>
      <protection locked="0"/>
    </xf>
    <xf numFmtId="0" fontId="17" fillId="0" borderId="48" xfId="1" applyFont="1" applyFill="1" applyBorder="1" applyAlignment="1" applyProtection="1">
      <alignment horizontal="left" vertical="top" wrapText="1"/>
      <protection locked="0"/>
    </xf>
    <xf numFmtId="0" fontId="17" fillId="0" borderId="49" xfId="1" applyFont="1" applyFill="1" applyBorder="1" applyAlignment="1" applyProtection="1">
      <alignment horizontal="left" vertical="top" wrapTex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9" fillId="0" borderId="13" xfId="1" applyNumberFormat="1" applyFont="1" applyFill="1" applyBorder="1" applyAlignment="1" applyProtection="1">
      <alignment horizontal="left" vertical="top" wrapText="1"/>
      <protection locked="0"/>
    </xf>
    <xf numFmtId="0" fontId="9" fillId="0" borderId="14" xfId="1" applyNumberFormat="1" applyFont="1" applyFill="1" applyBorder="1" applyAlignment="1" applyProtection="1">
      <alignment horizontal="left" vertical="top" wrapText="1"/>
      <protection locked="0"/>
    </xf>
    <xf numFmtId="0" fontId="9" fillId="0" borderId="15" xfId="1" applyNumberFormat="1" applyFont="1" applyFill="1" applyBorder="1" applyAlignment="1" applyProtection="1">
      <alignment horizontal="left" vertical="top" wrapText="1"/>
      <protection locked="0"/>
    </xf>
    <xf numFmtId="0" fontId="9" fillId="0" borderId="16" xfId="1" applyNumberFormat="1" applyFont="1" applyFill="1" applyBorder="1" applyAlignment="1" applyProtection="1">
      <alignment horizontal="left" vertical="top" wrapText="1"/>
      <protection locked="0"/>
    </xf>
    <xf numFmtId="0" fontId="9" fillId="0" borderId="0" xfId="1" applyNumberFormat="1" applyFont="1" applyFill="1" applyBorder="1" applyAlignment="1" applyProtection="1">
      <alignment horizontal="left" vertical="top" wrapText="1"/>
      <protection locked="0"/>
    </xf>
    <xf numFmtId="0" fontId="9" fillId="0" borderId="17" xfId="1" applyNumberFormat="1" applyFont="1" applyFill="1" applyBorder="1" applyAlignment="1" applyProtection="1">
      <alignment horizontal="left" vertical="top" wrapText="1"/>
      <protection locked="0"/>
    </xf>
    <xf numFmtId="0" fontId="9" fillId="0" borderId="36" xfId="1" applyNumberFormat="1" applyFont="1" applyFill="1" applyBorder="1" applyAlignment="1" applyProtection="1">
      <alignment horizontal="left" vertical="top" wrapText="1"/>
      <protection locked="0"/>
    </xf>
    <xf numFmtId="0" fontId="9" fillId="0" borderId="37" xfId="1" applyNumberFormat="1" applyFont="1" applyFill="1" applyBorder="1" applyAlignment="1" applyProtection="1">
      <alignment horizontal="left" vertical="top" wrapText="1"/>
      <protection locked="0"/>
    </xf>
    <xf numFmtId="0" fontId="9"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4" fontId="36" fillId="0" borderId="11" xfId="1" applyNumberFormat="1" applyFont="1" applyFill="1" applyBorder="1" applyAlignment="1" applyProtection="1">
      <alignment horizontal="center" vertical="center" wrapText="1"/>
      <protection locked="0"/>
    </xf>
    <xf numFmtId="0" fontId="36" fillId="0" borderId="11" xfId="1" applyNumberFormat="1" applyFont="1" applyFill="1" applyBorder="1" applyAlignment="1" applyProtection="1">
      <alignment horizontal="center" vertical="center" wrapText="1"/>
      <protection locked="0"/>
    </xf>
    <xf numFmtId="0" fontId="36"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17" fillId="0" borderId="16" xfId="1" applyFont="1" applyBorder="1" applyAlignment="1" applyProtection="1">
      <alignment horizontal="left" vertical="top" wrapText="1"/>
      <protection locked="0"/>
    </xf>
    <xf numFmtId="0" fontId="17" fillId="0" borderId="0" xfId="1" applyFont="1" applyBorder="1" applyAlignment="1" applyProtection="1">
      <alignment horizontal="left" vertical="top" wrapText="1"/>
      <protection locked="0"/>
    </xf>
    <xf numFmtId="0" fontId="17" fillId="0" borderId="17" xfId="1" applyFont="1" applyBorder="1" applyAlignment="1" applyProtection="1">
      <alignment horizontal="left" vertical="top" wrapText="1"/>
      <protection locked="0"/>
    </xf>
    <xf numFmtId="0" fontId="17" fillId="0" borderId="36" xfId="1" applyFont="1" applyBorder="1" applyAlignment="1" applyProtection="1">
      <alignment horizontal="left" vertical="top" wrapText="1"/>
      <protection locked="0"/>
    </xf>
    <xf numFmtId="0" fontId="17" fillId="0" borderId="37" xfId="1" applyFont="1" applyBorder="1" applyAlignment="1" applyProtection="1">
      <alignment horizontal="left" vertical="top" wrapText="1"/>
      <protection locked="0"/>
    </xf>
    <xf numFmtId="0" fontId="17" fillId="0" borderId="38" xfId="1" applyFont="1" applyBorder="1" applyAlignment="1" applyProtection="1">
      <alignment horizontal="left" vertical="top" wrapText="1"/>
      <protection locked="0"/>
    </xf>
    <xf numFmtId="0" fontId="20" fillId="0" borderId="11" xfId="2" applyBorder="1" applyAlignment="1">
      <alignment vertical="center" shrinkToFit="1"/>
    </xf>
    <xf numFmtId="0" fontId="29" fillId="6" borderId="11" xfId="2" applyFont="1" applyFill="1"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#N/A</c:v>
                </c:pt>
                <c:pt idx="1">
                  <c:v>#N/A</c:v>
                </c:pt>
                <c:pt idx="2">
                  <c:v>#N/A</c:v>
                </c:pt>
                <c:pt idx="3">
                  <c:v>#N/A</c:v>
                </c:pt>
                <c:pt idx="4">
                  <c:v>1389.2</c:v>
                </c:pt>
              </c:numCache>
            </c:numRef>
          </c:val>
          <c:extLst>
            <c:ext xmlns:c16="http://schemas.microsoft.com/office/drawing/2014/chart" uri="{C3380CC4-5D6E-409C-BE32-E72D297353CC}">
              <c16:uniqueId val="{00000000-4B8F-4CDB-8BD8-12C8CA83DC28}"/>
            </c:ext>
          </c:extLst>
        </c:ser>
        <c:dLbls>
          <c:showLegendKey val="0"/>
          <c:showVal val="0"/>
          <c:showCatName val="0"/>
          <c:showSerName val="0"/>
          <c:showPercent val="0"/>
          <c:showBubbleSize val="0"/>
        </c:dLbls>
        <c:gapWidth val="180"/>
        <c:overlap val="-90"/>
        <c:axId val="82995072"/>
        <c:axId val="82996608"/>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#N/A</c:v>
                </c:pt>
                <c:pt idx="1">
                  <c:v>#N/A</c:v>
                </c:pt>
                <c:pt idx="2">
                  <c:v>#N/A</c:v>
                </c:pt>
                <c:pt idx="3">
                  <c:v>#N/A</c:v>
                </c:pt>
                <c:pt idx="4">
                  <c:v>88.8</c:v>
                </c:pt>
              </c:numCache>
            </c:numRef>
          </c:val>
          <c:smooth val="0"/>
          <c:extLst>
            <c:ext xmlns:c16="http://schemas.microsoft.com/office/drawing/2014/chart" uri="{C3380CC4-5D6E-409C-BE32-E72D297353CC}">
              <c16:uniqueId val="{00000001-4B8F-4CDB-8BD8-12C8CA83DC2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B8F-4CDB-8BD8-12C8CA83DC28}"/>
            </c:ext>
          </c:extLst>
        </c:ser>
        <c:dLbls>
          <c:showLegendKey val="0"/>
          <c:showVal val="0"/>
          <c:showCatName val="0"/>
          <c:showSerName val="0"/>
          <c:showPercent val="0"/>
          <c:showBubbleSize val="0"/>
        </c:dLbls>
        <c:marker val="1"/>
        <c:smooth val="0"/>
        <c:axId val="82995072"/>
        <c:axId val="82996608"/>
      </c:lineChart>
      <c:catAx>
        <c:axId val="82995072"/>
        <c:scaling>
          <c:orientation val="minMax"/>
        </c:scaling>
        <c:delete val="0"/>
        <c:axPos val="b"/>
        <c:numFmt formatCode="ge" sourceLinked="1"/>
        <c:majorTickMark val="none"/>
        <c:minorTickMark val="none"/>
        <c:tickLblPos val="none"/>
        <c:crossAx val="82996608"/>
        <c:crosses val="autoZero"/>
        <c:auto val="0"/>
        <c:lblAlgn val="ctr"/>
        <c:lblOffset val="100"/>
        <c:noMultiLvlLbl val="1"/>
      </c:catAx>
      <c:valAx>
        <c:axId val="82996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2995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5B9-4BED-AA2C-1ABA79A37C04}"/>
            </c:ext>
          </c:extLst>
        </c:ser>
        <c:dLbls>
          <c:showLegendKey val="0"/>
          <c:showVal val="0"/>
          <c:showCatName val="0"/>
          <c:showSerName val="0"/>
          <c:showPercent val="0"/>
          <c:showBubbleSize val="0"/>
        </c:dLbls>
        <c:gapWidth val="180"/>
        <c:overlap val="-90"/>
        <c:axId val="102492032"/>
        <c:axId val="103809024"/>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#N/A</c:v>
                </c:pt>
                <c:pt idx="1">
                  <c:v>#N/A</c:v>
                </c:pt>
                <c:pt idx="2">
                  <c:v>#N/A</c:v>
                </c:pt>
                <c:pt idx="3">
                  <c:v>#N/A</c:v>
                </c:pt>
                <c:pt idx="4">
                  <c:v>74.8</c:v>
                </c:pt>
              </c:numCache>
            </c:numRef>
          </c:val>
          <c:smooth val="0"/>
          <c:extLst>
            <c:ext xmlns:c16="http://schemas.microsoft.com/office/drawing/2014/chart" uri="{C3380CC4-5D6E-409C-BE32-E72D297353CC}">
              <c16:uniqueId val="{00000001-45B9-4BED-AA2C-1ABA79A37C04}"/>
            </c:ext>
          </c:extLst>
        </c:ser>
        <c:dLbls>
          <c:showLegendKey val="0"/>
          <c:showVal val="0"/>
          <c:showCatName val="0"/>
          <c:showSerName val="0"/>
          <c:showPercent val="0"/>
          <c:showBubbleSize val="0"/>
        </c:dLbls>
        <c:marker val="1"/>
        <c:smooth val="0"/>
        <c:axId val="102492032"/>
        <c:axId val="103809024"/>
      </c:lineChart>
      <c:catAx>
        <c:axId val="102492032"/>
        <c:scaling>
          <c:orientation val="minMax"/>
        </c:scaling>
        <c:delete val="0"/>
        <c:axPos val="b"/>
        <c:numFmt formatCode="ge" sourceLinked="1"/>
        <c:majorTickMark val="none"/>
        <c:minorTickMark val="none"/>
        <c:tickLblPos val="none"/>
        <c:crossAx val="103809024"/>
        <c:crosses val="autoZero"/>
        <c:auto val="0"/>
        <c:lblAlgn val="ctr"/>
        <c:lblOffset val="100"/>
        <c:noMultiLvlLbl val="1"/>
      </c:catAx>
      <c:valAx>
        <c:axId val="10380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492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63-4BDA-BA58-43AD9BB41B67}"/>
            </c:ext>
          </c:extLst>
        </c:ser>
        <c:dLbls>
          <c:showLegendKey val="0"/>
          <c:showVal val="0"/>
          <c:showCatName val="0"/>
          <c:showSerName val="0"/>
          <c:showPercent val="0"/>
          <c:showBubbleSize val="0"/>
        </c:dLbls>
        <c:gapWidth val="180"/>
        <c:overlap val="-90"/>
        <c:axId val="103838848"/>
        <c:axId val="103840768"/>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63-4BDA-BA58-43AD9BB41B67}"/>
            </c:ext>
          </c:extLst>
        </c:ser>
        <c:dLbls>
          <c:showLegendKey val="0"/>
          <c:showVal val="0"/>
          <c:showCatName val="0"/>
          <c:showSerName val="0"/>
          <c:showPercent val="0"/>
          <c:showBubbleSize val="0"/>
        </c:dLbls>
        <c:marker val="1"/>
        <c:smooth val="0"/>
        <c:axId val="103838848"/>
        <c:axId val="103840768"/>
      </c:lineChart>
      <c:catAx>
        <c:axId val="103838848"/>
        <c:scaling>
          <c:orientation val="minMax"/>
        </c:scaling>
        <c:delete val="0"/>
        <c:axPos val="b"/>
        <c:numFmt formatCode="ge" sourceLinked="1"/>
        <c:majorTickMark val="none"/>
        <c:minorTickMark val="none"/>
        <c:tickLblPos val="none"/>
        <c:crossAx val="103840768"/>
        <c:crosses val="autoZero"/>
        <c:auto val="0"/>
        <c:lblAlgn val="ctr"/>
        <c:lblOffset val="100"/>
        <c:noMultiLvlLbl val="1"/>
      </c:catAx>
      <c:valAx>
        <c:axId val="10384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838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CDC-4A0A-9B05-64A5F573DC27}"/>
            </c:ext>
          </c:extLst>
        </c:ser>
        <c:dLbls>
          <c:showLegendKey val="0"/>
          <c:showVal val="0"/>
          <c:showCatName val="0"/>
          <c:showSerName val="0"/>
          <c:showPercent val="0"/>
          <c:showBubbleSize val="0"/>
        </c:dLbls>
        <c:gapWidth val="180"/>
        <c:overlap val="-90"/>
        <c:axId val="103874944"/>
        <c:axId val="103876864"/>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DC-4A0A-9B05-64A5F573DC27}"/>
            </c:ext>
          </c:extLst>
        </c:ser>
        <c:dLbls>
          <c:showLegendKey val="0"/>
          <c:showVal val="0"/>
          <c:showCatName val="0"/>
          <c:showSerName val="0"/>
          <c:showPercent val="0"/>
          <c:showBubbleSize val="0"/>
        </c:dLbls>
        <c:marker val="1"/>
        <c:smooth val="0"/>
        <c:axId val="103874944"/>
        <c:axId val="103876864"/>
      </c:lineChart>
      <c:catAx>
        <c:axId val="103874944"/>
        <c:scaling>
          <c:orientation val="minMax"/>
        </c:scaling>
        <c:delete val="0"/>
        <c:axPos val="b"/>
        <c:numFmt formatCode="ge" sourceLinked="1"/>
        <c:majorTickMark val="none"/>
        <c:minorTickMark val="none"/>
        <c:tickLblPos val="none"/>
        <c:crossAx val="103876864"/>
        <c:crosses val="autoZero"/>
        <c:auto val="0"/>
        <c:lblAlgn val="ctr"/>
        <c:lblOffset val="100"/>
        <c:noMultiLvlLbl val="1"/>
      </c:catAx>
      <c:valAx>
        <c:axId val="103876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874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6C1-462C-962B-DC8867785BC5}"/>
            </c:ext>
          </c:extLst>
        </c:ser>
        <c:dLbls>
          <c:showLegendKey val="0"/>
          <c:showVal val="0"/>
          <c:showCatName val="0"/>
          <c:showSerName val="0"/>
          <c:showPercent val="0"/>
          <c:showBubbleSize val="0"/>
        </c:dLbls>
        <c:gapWidth val="180"/>
        <c:overlap val="-90"/>
        <c:axId val="103898496"/>
        <c:axId val="103908864"/>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C1-462C-962B-DC8867785BC5}"/>
            </c:ext>
          </c:extLst>
        </c:ser>
        <c:dLbls>
          <c:showLegendKey val="0"/>
          <c:showVal val="0"/>
          <c:showCatName val="0"/>
          <c:showSerName val="0"/>
          <c:showPercent val="0"/>
          <c:showBubbleSize val="0"/>
        </c:dLbls>
        <c:marker val="1"/>
        <c:smooth val="0"/>
        <c:axId val="103898496"/>
        <c:axId val="103908864"/>
      </c:lineChart>
      <c:catAx>
        <c:axId val="103898496"/>
        <c:scaling>
          <c:orientation val="minMax"/>
        </c:scaling>
        <c:delete val="0"/>
        <c:axPos val="b"/>
        <c:numFmt formatCode="ge" sourceLinked="1"/>
        <c:majorTickMark val="none"/>
        <c:minorTickMark val="none"/>
        <c:tickLblPos val="none"/>
        <c:crossAx val="103908864"/>
        <c:crosses val="autoZero"/>
        <c:auto val="0"/>
        <c:lblAlgn val="ctr"/>
        <c:lblOffset val="100"/>
        <c:noMultiLvlLbl val="1"/>
      </c:catAx>
      <c:valAx>
        <c:axId val="103908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389849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479-4B3B-8B3E-FE953370B59F}"/>
            </c:ext>
          </c:extLst>
        </c:ser>
        <c:dLbls>
          <c:showLegendKey val="0"/>
          <c:showVal val="0"/>
          <c:showCatName val="0"/>
          <c:showSerName val="0"/>
          <c:showPercent val="0"/>
          <c:showBubbleSize val="0"/>
        </c:dLbls>
        <c:gapWidth val="180"/>
        <c:overlap val="-90"/>
        <c:axId val="105056896"/>
        <c:axId val="105071360"/>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79-4B3B-8B3E-FE953370B59F}"/>
            </c:ext>
          </c:extLst>
        </c:ser>
        <c:dLbls>
          <c:showLegendKey val="0"/>
          <c:showVal val="0"/>
          <c:showCatName val="0"/>
          <c:showSerName val="0"/>
          <c:showPercent val="0"/>
          <c:showBubbleSize val="0"/>
        </c:dLbls>
        <c:marker val="1"/>
        <c:smooth val="0"/>
        <c:axId val="105056896"/>
        <c:axId val="105071360"/>
      </c:lineChart>
      <c:catAx>
        <c:axId val="105056896"/>
        <c:scaling>
          <c:orientation val="minMax"/>
        </c:scaling>
        <c:delete val="0"/>
        <c:axPos val="b"/>
        <c:numFmt formatCode="ge" sourceLinked="1"/>
        <c:majorTickMark val="none"/>
        <c:minorTickMark val="none"/>
        <c:tickLblPos val="none"/>
        <c:crossAx val="105071360"/>
        <c:crosses val="autoZero"/>
        <c:auto val="0"/>
        <c:lblAlgn val="ctr"/>
        <c:lblOffset val="100"/>
        <c:noMultiLvlLbl val="1"/>
      </c:catAx>
      <c:valAx>
        <c:axId val="105071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056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CEF-482E-85CC-709C9B8AE175}"/>
            </c:ext>
          </c:extLst>
        </c:ser>
        <c:dLbls>
          <c:showLegendKey val="0"/>
          <c:showVal val="0"/>
          <c:showCatName val="0"/>
          <c:showSerName val="0"/>
          <c:showPercent val="0"/>
          <c:showBubbleSize val="0"/>
        </c:dLbls>
        <c:gapWidth val="180"/>
        <c:overlap val="-90"/>
        <c:axId val="105097088"/>
        <c:axId val="105111552"/>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EF-482E-85CC-709C9B8AE175}"/>
            </c:ext>
          </c:extLst>
        </c:ser>
        <c:dLbls>
          <c:showLegendKey val="0"/>
          <c:showVal val="0"/>
          <c:showCatName val="0"/>
          <c:showSerName val="0"/>
          <c:showPercent val="0"/>
          <c:showBubbleSize val="0"/>
        </c:dLbls>
        <c:marker val="1"/>
        <c:smooth val="0"/>
        <c:axId val="105097088"/>
        <c:axId val="105111552"/>
      </c:lineChart>
      <c:catAx>
        <c:axId val="105097088"/>
        <c:scaling>
          <c:orientation val="minMax"/>
        </c:scaling>
        <c:delete val="0"/>
        <c:axPos val="b"/>
        <c:numFmt formatCode="ge" sourceLinked="1"/>
        <c:majorTickMark val="none"/>
        <c:minorTickMark val="none"/>
        <c:tickLblPos val="none"/>
        <c:crossAx val="105111552"/>
        <c:crosses val="autoZero"/>
        <c:auto val="0"/>
        <c:lblAlgn val="ctr"/>
        <c:lblOffset val="100"/>
        <c:noMultiLvlLbl val="1"/>
      </c:catAx>
      <c:valAx>
        <c:axId val="105111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097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A0-4856-B207-EC538D115234}"/>
            </c:ext>
          </c:extLst>
        </c:ser>
        <c:dLbls>
          <c:showLegendKey val="0"/>
          <c:showVal val="0"/>
          <c:showCatName val="0"/>
          <c:showSerName val="0"/>
          <c:showPercent val="0"/>
          <c:showBubbleSize val="0"/>
        </c:dLbls>
        <c:gapWidth val="180"/>
        <c:overlap val="-90"/>
        <c:axId val="105149568"/>
        <c:axId val="105151488"/>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A0-4856-B207-EC538D115234}"/>
            </c:ext>
          </c:extLst>
        </c:ser>
        <c:dLbls>
          <c:showLegendKey val="0"/>
          <c:showVal val="0"/>
          <c:showCatName val="0"/>
          <c:showSerName val="0"/>
          <c:showPercent val="0"/>
          <c:showBubbleSize val="0"/>
        </c:dLbls>
        <c:marker val="1"/>
        <c:smooth val="0"/>
        <c:axId val="105149568"/>
        <c:axId val="105151488"/>
      </c:lineChart>
      <c:catAx>
        <c:axId val="105149568"/>
        <c:scaling>
          <c:orientation val="minMax"/>
        </c:scaling>
        <c:delete val="0"/>
        <c:axPos val="b"/>
        <c:numFmt formatCode="ge" sourceLinked="1"/>
        <c:majorTickMark val="none"/>
        <c:minorTickMark val="none"/>
        <c:tickLblPos val="none"/>
        <c:crossAx val="105151488"/>
        <c:crosses val="autoZero"/>
        <c:auto val="0"/>
        <c:lblAlgn val="ctr"/>
        <c:lblOffset val="100"/>
        <c:noMultiLvlLbl val="1"/>
      </c:catAx>
      <c:valAx>
        <c:axId val="105151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495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8A-420C-9FB3-D730BF731F19}"/>
            </c:ext>
          </c:extLst>
        </c:ser>
        <c:dLbls>
          <c:showLegendKey val="0"/>
          <c:showVal val="0"/>
          <c:showCatName val="0"/>
          <c:showSerName val="0"/>
          <c:showPercent val="0"/>
          <c:showBubbleSize val="0"/>
        </c:dLbls>
        <c:gapWidth val="180"/>
        <c:overlap val="-90"/>
        <c:axId val="105173376"/>
        <c:axId val="105175296"/>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8A-420C-9FB3-D730BF731F19}"/>
            </c:ext>
          </c:extLst>
        </c:ser>
        <c:dLbls>
          <c:showLegendKey val="0"/>
          <c:showVal val="0"/>
          <c:showCatName val="0"/>
          <c:showSerName val="0"/>
          <c:showPercent val="0"/>
          <c:showBubbleSize val="0"/>
        </c:dLbls>
        <c:marker val="1"/>
        <c:smooth val="0"/>
        <c:axId val="105173376"/>
        <c:axId val="105175296"/>
      </c:lineChart>
      <c:catAx>
        <c:axId val="105173376"/>
        <c:scaling>
          <c:orientation val="minMax"/>
        </c:scaling>
        <c:delete val="0"/>
        <c:axPos val="b"/>
        <c:numFmt formatCode="ge" sourceLinked="1"/>
        <c:majorTickMark val="none"/>
        <c:minorTickMark val="none"/>
        <c:tickLblPos val="none"/>
        <c:crossAx val="105175296"/>
        <c:crosses val="autoZero"/>
        <c:auto val="0"/>
        <c:lblAlgn val="ctr"/>
        <c:lblOffset val="100"/>
        <c:noMultiLvlLbl val="1"/>
      </c:catAx>
      <c:valAx>
        <c:axId val="105175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5173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DC-46FC-96D1-F990C29F95D3}"/>
            </c:ext>
          </c:extLst>
        </c:ser>
        <c:dLbls>
          <c:showLegendKey val="0"/>
          <c:showVal val="0"/>
          <c:showCatName val="0"/>
          <c:showSerName val="0"/>
          <c:showPercent val="0"/>
          <c:showBubbleSize val="0"/>
        </c:dLbls>
        <c:gapWidth val="180"/>
        <c:overlap val="-90"/>
        <c:axId val="106274816"/>
        <c:axId val="106276736"/>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DC-46FC-96D1-F990C29F95D3}"/>
            </c:ext>
          </c:extLst>
        </c:ser>
        <c:dLbls>
          <c:showLegendKey val="0"/>
          <c:showVal val="0"/>
          <c:showCatName val="0"/>
          <c:showSerName val="0"/>
          <c:showPercent val="0"/>
          <c:showBubbleSize val="0"/>
        </c:dLbls>
        <c:marker val="1"/>
        <c:smooth val="0"/>
        <c:axId val="106274816"/>
        <c:axId val="106276736"/>
      </c:lineChart>
      <c:catAx>
        <c:axId val="106274816"/>
        <c:scaling>
          <c:orientation val="minMax"/>
        </c:scaling>
        <c:delete val="0"/>
        <c:axPos val="b"/>
        <c:numFmt formatCode="ge" sourceLinked="1"/>
        <c:majorTickMark val="none"/>
        <c:minorTickMark val="none"/>
        <c:tickLblPos val="none"/>
        <c:crossAx val="106276736"/>
        <c:crosses val="autoZero"/>
        <c:auto val="0"/>
        <c:lblAlgn val="ctr"/>
        <c:lblOffset val="100"/>
        <c:noMultiLvlLbl val="1"/>
      </c:catAx>
      <c:valAx>
        <c:axId val="106276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274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0E-47C4-BFC9-7972A1E8EB46}"/>
            </c:ext>
          </c:extLst>
        </c:ser>
        <c:dLbls>
          <c:showLegendKey val="0"/>
          <c:showVal val="0"/>
          <c:showCatName val="0"/>
          <c:showSerName val="0"/>
          <c:showPercent val="0"/>
          <c:showBubbleSize val="0"/>
        </c:dLbls>
        <c:gapWidth val="180"/>
        <c:overlap val="-90"/>
        <c:axId val="106446208"/>
        <c:axId val="1064483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0E-47C4-BFC9-7972A1E8EB46}"/>
            </c:ext>
          </c:extLst>
        </c:ser>
        <c:dLbls>
          <c:showLegendKey val="0"/>
          <c:showVal val="0"/>
          <c:showCatName val="0"/>
          <c:showSerName val="0"/>
          <c:showPercent val="0"/>
          <c:showBubbleSize val="0"/>
        </c:dLbls>
        <c:marker val="1"/>
        <c:smooth val="0"/>
        <c:axId val="106446208"/>
        <c:axId val="106448384"/>
      </c:lineChart>
      <c:catAx>
        <c:axId val="106446208"/>
        <c:scaling>
          <c:orientation val="minMax"/>
        </c:scaling>
        <c:delete val="0"/>
        <c:axPos val="b"/>
        <c:numFmt formatCode="ge" sourceLinked="1"/>
        <c:majorTickMark val="none"/>
        <c:minorTickMark val="none"/>
        <c:tickLblPos val="none"/>
        <c:crossAx val="106448384"/>
        <c:crosses val="autoZero"/>
        <c:auto val="0"/>
        <c:lblAlgn val="ctr"/>
        <c:lblOffset val="100"/>
        <c:noMultiLvlLbl val="1"/>
      </c:catAx>
      <c:valAx>
        <c:axId val="106448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446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A39E-4FE0-87B9-F02B2FF8AAD7}"/>
            </c:ext>
          </c:extLst>
        </c:ser>
        <c:dLbls>
          <c:showLegendKey val="0"/>
          <c:showVal val="0"/>
          <c:showCatName val="0"/>
          <c:showSerName val="0"/>
          <c:showPercent val="0"/>
          <c:showBubbleSize val="0"/>
        </c:dLbls>
        <c:gapWidth val="180"/>
        <c:overlap val="-90"/>
        <c:axId val="102255616"/>
        <c:axId val="102269696"/>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#N/A</c:v>
                </c:pt>
                <c:pt idx="1">
                  <c:v>#N/A</c:v>
                </c:pt>
                <c:pt idx="2">
                  <c:v>#N/A</c:v>
                </c:pt>
                <c:pt idx="3">
                  <c:v>#N/A</c:v>
                </c:pt>
                <c:pt idx="4">
                  <c:v>269.8</c:v>
                </c:pt>
              </c:numCache>
            </c:numRef>
          </c:val>
          <c:smooth val="0"/>
          <c:extLst>
            <c:ext xmlns:c16="http://schemas.microsoft.com/office/drawing/2014/chart" uri="{C3380CC4-5D6E-409C-BE32-E72D297353CC}">
              <c16:uniqueId val="{00000001-A39E-4FE0-87B9-F02B2FF8AAD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39E-4FE0-87B9-F02B2FF8AAD7}"/>
            </c:ext>
          </c:extLst>
        </c:ser>
        <c:dLbls>
          <c:showLegendKey val="0"/>
          <c:showVal val="0"/>
          <c:showCatName val="0"/>
          <c:showSerName val="0"/>
          <c:showPercent val="0"/>
          <c:showBubbleSize val="0"/>
        </c:dLbls>
        <c:marker val="1"/>
        <c:smooth val="0"/>
        <c:axId val="102255616"/>
        <c:axId val="102269696"/>
      </c:lineChart>
      <c:catAx>
        <c:axId val="102255616"/>
        <c:scaling>
          <c:orientation val="minMax"/>
        </c:scaling>
        <c:delete val="0"/>
        <c:axPos val="b"/>
        <c:numFmt formatCode="ge" sourceLinked="1"/>
        <c:majorTickMark val="none"/>
        <c:minorTickMark val="none"/>
        <c:tickLblPos val="none"/>
        <c:crossAx val="102269696"/>
        <c:crosses val="autoZero"/>
        <c:auto val="0"/>
        <c:lblAlgn val="ctr"/>
        <c:lblOffset val="100"/>
        <c:noMultiLvlLbl val="1"/>
      </c:catAx>
      <c:valAx>
        <c:axId val="102269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255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38C-43E8-99C0-EC662FB8D930}"/>
            </c:ext>
          </c:extLst>
        </c:ser>
        <c:dLbls>
          <c:showLegendKey val="0"/>
          <c:showVal val="0"/>
          <c:showCatName val="0"/>
          <c:showSerName val="0"/>
          <c:showPercent val="0"/>
          <c:showBubbleSize val="0"/>
        </c:dLbls>
        <c:gapWidth val="180"/>
        <c:overlap val="-90"/>
        <c:axId val="106474880"/>
        <c:axId val="106370176"/>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8C-43E8-99C0-EC662FB8D930}"/>
            </c:ext>
          </c:extLst>
        </c:ser>
        <c:dLbls>
          <c:showLegendKey val="0"/>
          <c:showVal val="0"/>
          <c:showCatName val="0"/>
          <c:showSerName val="0"/>
          <c:showPercent val="0"/>
          <c:showBubbleSize val="0"/>
        </c:dLbls>
        <c:marker val="1"/>
        <c:smooth val="0"/>
        <c:axId val="106474880"/>
        <c:axId val="106370176"/>
      </c:lineChart>
      <c:catAx>
        <c:axId val="106474880"/>
        <c:scaling>
          <c:orientation val="minMax"/>
        </c:scaling>
        <c:delete val="0"/>
        <c:axPos val="b"/>
        <c:numFmt formatCode="ge" sourceLinked="1"/>
        <c:majorTickMark val="none"/>
        <c:minorTickMark val="none"/>
        <c:tickLblPos val="none"/>
        <c:crossAx val="106370176"/>
        <c:crosses val="autoZero"/>
        <c:auto val="0"/>
        <c:lblAlgn val="ctr"/>
        <c:lblOffset val="100"/>
        <c:noMultiLvlLbl val="1"/>
      </c:catAx>
      <c:valAx>
        <c:axId val="106370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474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FE-474E-9237-3F9F96203D5A}"/>
            </c:ext>
          </c:extLst>
        </c:ser>
        <c:dLbls>
          <c:showLegendKey val="0"/>
          <c:showVal val="0"/>
          <c:showCatName val="0"/>
          <c:showSerName val="0"/>
          <c:showPercent val="0"/>
          <c:showBubbleSize val="0"/>
        </c:dLbls>
        <c:gapWidth val="180"/>
        <c:overlap val="-90"/>
        <c:axId val="106383616"/>
        <c:axId val="106389888"/>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FE-474E-9237-3F9F96203D5A}"/>
            </c:ext>
          </c:extLst>
        </c:ser>
        <c:dLbls>
          <c:showLegendKey val="0"/>
          <c:showVal val="0"/>
          <c:showCatName val="0"/>
          <c:showSerName val="0"/>
          <c:showPercent val="0"/>
          <c:showBubbleSize val="0"/>
        </c:dLbls>
        <c:marker val="1"/>
        <c:smooth val="0"/>
        <c:axId val="106383616"/>
        <c:axId val="106389888"/>
      </c:lineChart>
      <c:catAx>
        <c:axId val="106383616"/>
        <c:scaling>
          <c:orientation val="minMax"/>
        </c:scaling>
        <c:delete val="0"/>
        <c:axPos val="b"/>
        <c:numFmt formatCode="ge" sourceLinked="1"/>
        <c:majorTickMark val="none"/>
        <c:minorTickMark val="none"/>
        <c:tickLblPos val="none"/>
        <c:crossAx val="106389888"/>
        <c:crosses val="autoZero"/>
        <c:auto val="0"/>
        <c:lblAlgn val="ctr"/>
        <c:lblOffset val="100"/>
        <c:noMultiLvlLbl val="1"/>
      </c:catAx>
      <c:valAx>
        <c:axId val="106389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383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AD-4CC5-850A-D7CCB4FEA79F}"/>
            </c:ext>
          </c:extLst>
        </c:ser>
        <c:dLbls>
          <c:showLegendKey val="0"/>
          <c:showVal val="0"/>
          <c:showCatName val="0"/>
          <c:showSerName val="0"/>
          <c:showPercent val="0"/>
          <c:showBubbleSize val="0"/>
        </c:dLbls>
        <c:gapWidth val="180"/>
        <c:overlap val="-90"/>
        <c:axId val="106501632"/>
        <c:axId val="106503552"/>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AD-4CC5-850A-D7CCB4FEA79F}"/>
            </c:ext>
          </c:extLst>
        </c:ser>
        <c:dLbls>
          <c:showLegendKey val="0"/>
          <c:showVal val="0"/>
          <c:showCatName val="0"/>
          <c:showSerName val="0"/>
          <c:showPercent val="0"/>
          <c:showBubbleSize val="0"/>
        </c:dLbls>
        <c:marker val="1"/>
        <c:smooth val="0"/>
        <c:axId val="106501632"/>
        <c:axId val="106503552"/>
      </c:lineChart>
      <c:catAx>
        <c:axId val="106501632"/>
        <c:scaling>
          <c:orientation val="minMax"/>
        </c:scaling>
        <c:delete val="0"/>
        <c:axPos val="b"/>
        <c:numFmt formatCode="ge" sourceLinked="1"/>
        <c:majorTickMark val="none"/>
        <c:minorTickMark val="none"/>
        <c:tickLblPos val="none"/>
        <c:crossAx val="106503552"/>
        <c:crosses val="autoZero"/>
        <c:auto val="0"/>
        <c:lblAlgn val="ctr"/>
        <c:lblOffset val="100"/>
        <c:noMultiLvlLbl val="1"/>
      </c:catAx>
      <c:valAx>
        <c:axId val="106503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50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2A-4DF5-9061-CE4FD000B673}"/>
            </c:ext>
          </c:extLst>
        </c:ser>
        <c:dLbls>
          <c:showLegendKey val="0"/>
          <c:showVal val="0"/>
          <c:showCatName val="0"/>
          <c:showSerName val="0"/>
          <c:showPercent val="0"/>
          <c:showBubbleSize val="0"/>
        </c:dLbls>
        <c:gapWidth val="180"/>
        <c:overlap val="-90"/>
        <c:axId val="106545536"/>
        <c:axId val="106547456"/>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2A-4DF5-9061-CE4FD000B673}"/>
            </c:ext>
          </c:extLst>
        </c:ser>
        <c:dLbls>
          <c:showLegendKey val="0"/>
          <c:showVal val="0"/>
          <c:showCatName val="0"/>
          <c:showSerName val="0"/>
          <c:showPercent val="0"/>
          <c:showBubbleSize val="0"/>
        </c:dLbls>
        <c:marker val="1"/>
        <c:smooth val="0"/>
        <c:axId val="106545536"/>
        <c:axId val="106547456"/>
      </c:lineChart>
      <c:catAx>
        <c:axId val="106545536"/>
        <c:scaling>
          <c:orientation val="minMax"/>
        </c:scaling>
        <c:delete val="0"/>
        <c:axPos val="b"/>
        <c:numFmt formatCode="ge" sourceLinked="1"/>
        <c:majorTickMark val="none"/>
        <c:minorTickMark val="none"/>
        <c:tickLblPos val="none"/>
        <c:crossAx val="106547456"/>
        <c:crosses val="autoZero"/>
        <c:auto val="0"/>
        <c:lblAlgn val="ctr"/>
        <c:lblOffset val="100"/>
        <c:noMultiLvlLbl val="1"/>
      </c:catAx>
      <c:valAx>
        <c:axId val="10654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6545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3BB-4F42-854D-9CF593751D5D}"/>
            </c:ext>
          </c:extLst>
        </c:ser>
        <c:dLbls>
          <c:showLegendKey val="0"/>
          <c:showVal val="0"/>
          <c:showCatName val="0"/>
          <c:showSerName val="0"/>
          <c:showPercent val="0"/>
          <c:showBubbleSize val="0"/>
        </c:dLbls>
        <c:gapWidth val="180"/>
        <c:overlap val="-90"/>
        <c:axId val="111816064"/>
        <c:axId val="11183052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BB-4F42-854D-9CF593751D5D}"/>
            </c:ext>
          </c:extLst>
        </c:ser>
        <c:dLbls>
          <c:showLegendKey val="0"/>
          <c:showVal val="0"/>
          <c:showCatName val="0"/>
          <c:showSerName val="0"/>
          <c:showPercent val="0"/>
          <c:showBubbleSize val="0"/>
        </c:dLbls>
        <c:marker val="1"/>
        <c:smooth val="0"/>
        <c:axId val="111816064"/>
        <c:axId val="111830528"/>
      </c:lineChart>
      <c:catAx>
        <c:axId val="111816064"/>
        <c:scaling>
          <c:orientation val="minMax"/>
        </c:scaling>
        <c:delete val="0"/>
        <c:axPos val="b"/>
        <c:numFmt formatCode="ge" sourceLinked="1"/>
        <c:majorTickMark val="none"/>
        <c:minorTickMark val="none"/>
        <c:tickLblPos val="none"/>
        <c:crossAx val="111830528"/>
        <c:crosses val="autoZero"/>
        <c:auto val="0"/>
        <c:lblAlgn val="ctr"/>
        <c:lblOffset val="100"/>
        <c:noMultiLvlLbl val="1"/>
      </c:catAx>
      <c:valAx>
        <c:axId val="111830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81606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B4D-4552-AC4E-AEB4791D2B20}"/>
            </c:ext>
          </c:extLst>
        </c:ser>
        <c:dLbls>
          <c:showLegendKey val="0"/>
          <c:showVal val="0"/>
          <c:showCatName val="0"/>
          <c:showSerName val="0"/>
          <c:showPercent val="0"/>
          <c:showBubbleSize val="0"/>
        </c:dLbls>
        <c:gapWidth val="180"/>
        <c:overlap val="-90"/>
        <c:axId val="111869312"/>
        <c:axId val="103613184"/>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4D-4552-AC4E-AEB4791D2B20}"/>
            </c:ext>
          </c:extLst>
        </c:ser>
        <c:dLbls>
          <c:showLegendKey val="0"/>
          <c:showVal val="0"/>
          <c:showCatName val="0"/>
          <c:showSerName val="0"/>
          <c:showPercent val="0"/>
          <c:showBubbleSize val="0"/>
        </c:dLbls>
        <c:marker val="1"/>
        <c:smooth val="0"/>
        <c:axId val="111869312"/>
        <c:axId val="103613184"/>
      </c:lineChart>
      <c:catAx>
        <c:axId val="111869312"/>
        <c:scaling>
          <c:orientation val="minMax"/>
        </c:scaling>
        <c:delete val="0"/>
        <c:axPos val="b"/>
        <c:numFmt formatCode="ge" sourceLinked="1"/>
        <c:majorTickMark val="none"/>
        <c:minorTickMark val="none"/>
        <c:tickLblPos val="none"/>
        <c:crossAx val="103613184"/>
        <c:crosses val="autoZero"/>
        <c:auto val="0"/>
        <c:lblAlgn val="ctr"/>
        <c:lblOffset val="100"/>
        <c:noMultiLvlLbl val="1"/>
      </c:catAx>
      <c:valAx>
        <c:axId val="103613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1869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6045-4366-89D4-F85B46A39E91}"/>
            </c:ext>
          </c:extLst>
        </c:ser>
        <c:dLbls>
          <c:showLegendKey val="0"/>
          <c:showVal val="0"/>
          <c:showCatName val="0"/>
          <c:showSerName val="0"/>
          <c:showPercent val="0"/>
          <c:showBubbleSize val="0"/>
        </c:dLbls>
        <c:gapWidth val="180"/>
        <c:overlap val="-90"/>
        <c:axId val="103659392"/>
        <c:axId val="103661568"/>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14.5</c:v>
                </c:pt>
              </c:numCache>
            </c:numRef>
          </c:val>
          <c:smooth val="0"/>
          <c:extLst>
            <c:ext xmlns:c16="http://schemas.microsoft.com/office/drawing/2014/chart" uri="{C3380CC4-5D6E-409C-BE32-E72D297353CC}">
              <c16:uniqueId val="{00000001-6045-4366-89D4-F85B46A39E91}"/>
            </c:ext>
          </c:extLst>
        </c:ser>
        <c:dLbls>
          <c:showLegendKey val="0"/>
          <c:showVal val="0"/>
          <c:showCatName val="0"/>
          <c:showSerName val="0"/>
          <c:showPercent val="0"/>
          <c:showBubbleSize val="0"/>
        </c:dLbls>
        <c:marker val="1"/>
        <c:smooth val="0"/>
        <c:axId val="103659392"/>
        <c:axId val="103661568"/>
      </c:lineChart>
      <c:catAx>
        <c:axId val="103659392"/>
        <c:scaling>
          <c:orientation val="minMax"/>
        </c:scaling>
        <c:delete val="0"/>
        <c:axPos val="b"/>
        <c:numFmt formatCode="ge" sourceLinked="1"/>
        <c:majorTickMark val="none"/>
        <c:minorTickMark val="none"/>
        <c:tickLblPos val="none"/>
        <c:crossAx val="103661568"/>
        <c:crosses val="autoZero"/>
        <c:auto val="0"/>
        <c:lblAlgn val="ctr"/>
        <c:lblOffset val="100"/>
        <c:noMultiLvlLbl val="1"/>
      </c:catAx>
      <c:valAx>
        <c:axId val="103661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659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4A7A-4664-945D-078CAB311C3C}"/>
            </c:ext>
          </c:extLst>
        </c:ser>
        <c:dLbls>
          <c:showLegendKey val="0"/>
          <c:showVal val="0"/>
          <c:showCatName val="0"/>
          <c:showSerName val="0"/>
          <c:showPercent val="0"/>
          <c:showBubbleSize val="0"/>
        </c:dLbls>
        <c:gapWidth val="180"/>
        <c:overlap val="-90"/>
        <c:axId val="103691392"/>
        <c:axId val="103693312"/>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0.3</c:v>
                </c:pt>
              </c:numCache>
            </c:numRef>
          </c:val>
          <c:smooth val="0"/>
          <c:extLst>
            <c:ext xmlns:c16="http://schemas.microsoft.com/office/drawing/2014/chart" uri="{C3380CC4-5D6E-409C-BE32-E72D297353CC}">
              <c16:uniqueId val="{00000001-4A7A-4664-945D-078CAB311C3C}"/>
            </c:ext>
          </c:extLst>
        </c:ser>
        <c:dLbls>
          <c:showLegendKey val="0"/>
          <c:showVal val="0"/>
          <c:showCatName val="0"/>
          <c:showSerName val="0"/>
          <c:showPercent val="0"/>
          <c:showBubbleSize val="0"/>
        </c:dLbls>
        <c:marker val="1"/>
        <c:smooth val="0"/>
        <c:axId val="103691392"/>
        <c:axId val="103693312"/>
      </c:lineChart>
      <c:catAx>
        <c:axId val="103691392"/>
        <c:scaling>
          <c:orientation val="minMax"/>
        </c:scaling>
        <c:delete val="0"/>
        <c:axPos val="b"/>
        <c:numFmt formatCode="ge" sourceLinked="1"/>
        <c:majorTickMark val="none"/>
        <c:minorTickMark val="none"/>
        <c:tickLblPos val="none"/>
        <c:crossAx val="103693312"/>
        <c:crosses val="autoZero"/>
        <c:auto val="0"/>
        <c:lblAlgn val="ctr"/>
        <c:lblOffset val="100"/>
        <c:noMultiLvlLbl val="1"/>
      </c:catAx>
      <c:valAx>
        <c:axId val="103693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691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EA-43D5-86C2-1F686467519D}"/>
            </c:ext>
          </c:extLst>
        </c:ser>
        <c:dLbls>
          <c:showLegendKey val="0"/>
          <c:showVal val="0"/>
          <c:showCatName val="0"/>
          <c:showSerName val="0"/>
          <c:showPercent val="0"/>
          <c:showBubbleSize val="0"/>
        </c:dLbls>
        <c:gapWidth val="180"/>
        <c:overlap val="-90"/>
        <c:axId val="103731200"/>
        <c:axId val="103733120"/>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184.6</c:v>
                </c:pt>
              </c:numCache>
            </c:numRef>
          </c:val>
          <c:smooth val="0"/>
          <c:extLst>
            <c:ext xmlns:c16="http://schemas.microsoft.com/office/drawing/2014/chart" uri="{C3380CC4-5D6E-409C-BE32-E72D297353CC}">
              <c16:uniqueId val="{00000001-BEEA-43D5-86C2-1F686467519D}"/>
            </c:ext>
          </c:extLst>
        </c:ser>
        <c:dLbls>
          <c:showLegendKey val="0"/>
          <c:showVal val="0"/>
          <c:showCatName val="0"/>
          <c:showSerName val="0"/>
          <c:showPercent val="0"/>
          <c:showBubbleSize val="0"/>
        </c:dLbls>
        <c:marker val="1"/>
        <c:smooth val="0"/>
        <c:axId val="103731200"/>
        <c:axId val="103733120"/>
      </c:lineChart>
      <c:catAx>
        <c:axId val="103731200"/>
        <c:scaling>
          <c:orientation val="minMax"/>
        </c:scaling>
        <c:delete val="0"/>
        <c:axPos val="b"/>
        <c:numFmt formatCode="ge" sourceLinked="1"/>
        <c:majorTickMark val="none"/>
        <c:minorTickMark val="none"/>
        <c:tickLblPos val="none"/>
        <c:crossAx val="103733120"/>
        <c:crosses val="autoZero"/>
        <c:auto val="0"/>
        <c:lblAlgn val="ctr"/>
        <c:lblOffset val="100"/>
        <c:noMultiLvlLbl val="1"/>
      </c:catAx>
      <c:valAx>
        <c:axId val="103733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3731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63-4650-A608-B4150FF3B96D}"/>
            </c:ext>
          </c:extLst>
        </c:ser>
        <c:dLbls>
          <c:showLegendKey val="0"/>
          <c:showVal val="0"/>
          <c:showCatName val="0"/>
          <c:showSerName val="0"/>
          <c:showPercent val="0"/>
          <c:showBubbleSize val="0"/>
        </c:dLbls>
        <c:gapWidth val="180"/>
        <c:overlap val="-90"/>
        <c:axId val="112155648"/>
        <c:axId val="11216192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63-4650-A608-B4150FF3B96D}"/>
            </c:ext>
          </c:extLst>
        </c:ser>
        <c:dLbls>
          <c:showLegendKey val="0"/>
          <c:showVal val="0"/>
          <c:showCatName val="0"/>
          <c:showSerName val="0"/>
          <c:showPercent val="0"/>
          <c:showBubbleSize val="0"/>
        </c:dLbls>
        <c:marker val="1"/>
        <c:smooth val="0"/>
        <c:axId val="112155648"/>
        <c:axId val="112161920"/>
      </c:lineChart>
      <c:catAx>
        <c:axId val="112155648"/>
        <c:scaling>
          <c:orientation val="minMax"/>
        </c:scaling>
        <c:delete val="0"/>
        <c:axPos val="b"/>
        <c:numFmt formatCode="ge" sourceLinked="1"/>
        <c:majorTickMark val="none"/>
        <c:minorTickMark val="none"/>
        <c:tickLblPos val="none"/>
        <c:crossAx val="112161920"/>
        <c:crosses val="autoZero"/>
        <c:auto val="0"/>
        <c:lblAlgn val="ctr"/>
        <c:lblOffset val="100"/>
        <c:noMultiLvlLbl val="1"/>
      </c:catAx>
      <c:valAx>
        <c:axId val="112161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2155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44-49C2-9704-457848F326B5}"/>
            </c:ext>
          </c:extLst>
        </c:ser>
        <c:dLbls>
          <c:showLegendKey val="0"/>
          <c:showVal val="0"/>
          <c:showCatName val="0"/>
          <c:showSerName val="0"/>
          <c:showPercent val="0"/>
          <c:showBubbleSize val="0"/>
        </c:dLbls>
        <c:gapWidth val="180"/>
        <c:overlap val="-90"/>
        <c:axId val="102318464"/>
        <c:axId val="102320000"/>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44-49C2-9704-457848F326B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F44-49C2-9704-457848F326B5}"/>
            </c:ext>
          </c:extLst>
        </c:ser>
        <c:dLbls>
          <c:showLegendKey val="0"/>
          <c:showVal val="0"/>
          <c:showCatName val="0"/>
          <c:showSerName val="0"/>
          <c:showPercent val="0"/>
          <c:showBubbleSize val="0"/>
        </c:dLbls>
        <c:marker val="1"/>
        <c:smooth val="0"/>
        <c:axId val="102318464"/>
        <c:axId val="102320000"/>
      </c:lineChart>
      <c:catAx>
        <c:axId val="102318464"/>
        <c:scaling>
          <c:orientation val="minMax"/>
        </c:scaling>
        <c:delete val="0"/>
        <c:axPos val="b"/>
        <c:numFmt formatCode="ge" sourceLinked="1"/>
        <c:majorTickMark val="none"/>
        <c:minorTickMark val="none"/>
        <c:tickLblPos val="none"/>
        <c:crossAx val="102320000"/>
        <c:crosses val="autoZero"/>
        <c:auto val="0"/>
        <c:lblAlgn val="ctr"/>
        <c:lblOffset val="100"/>
        <c:noMultiLvlLbl val="1"/>
      </c:catAx>
      <c:valAx>
        <c:axId val="10232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318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1E-4715-AE02-43CA71A3107E}"/>
            </c:ext>
          </c:extLst>
        </c:ser>
        <c:dLbls>
          <c:showLegendKey val="0"/>
          <c:showVal val="0"/>
          <c:showCatName val="0"/>
          <c:showSerName val="0"/>
          <c:showPercent val="0"/>
          <c:showBubbleSize val="0"/>
        </c:dLbls>
        <c:gapWidth val="180"/>
        <c:overlap val="-90"/>
        <c:axId val="112195840"/>
        <c:axId val="112198016"/>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93.8</c:v>
                </c:pt>
              </c:numCache>
            </c:numRef>
          </c:val>
          <c:smooth val="0"/>
          <c:extLst>
            <c:ext xmlns:c16="http://schemas.microsoft.com/office/drawing/2014/chart" uri="{C3380CC4-5D6E-409C-BE32-E72D297353CC}">
              <c16:uniqueId val="{00000001-571E-4715-AE02-43CA71A3107E}"/>
            </c:ext>
          </c:extLst>
        </c:ser>
        <c:dLbls>
          <c:showLegendKey val="0"/>
          <c:showVal val="0"/>
          <c:showCatName val="0"/>
          <c:showSerName val="0"/>
          <c:showPercent val="0"/>
          <c:showBubbleSize val="0"/>
        </c:dLbls>
        <c:marker val="1"/>
        <c:smooth val="0"/>
        <c:axId val="112195840"/>
        <c:axId val="112198016"/>
      </c:lineChart>
      <c:catAx>
        <c:axId val="112195840"/>
        <c:scaling>
          <c:orientation val="minMax"/>
        </c:scaling>
        <c:delete val="0"/>
        <c:axPos val="b"/>
        <c:numFmt formatCode="ge" sourceLinked="1"/>
        <c:majorTickMark val="none"/>
        <c:minorTickMark val="none"/>
        <c:tickLblPos val="none"/>
        <c:crossAx val="112198016"/>
        <c:crosses val="autoZero"/>
        <c:auto val="0"/>
        <c:lblAlgn val="ctr"/>
        <c:lblOffset val="100"/>
        <c:noMultiLvlLbl val="1"/>
      </c:catAx>
      <c:valAx>
        <c:axId val="112198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2195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5E-4E38-8E47-14E02186E803}"/>
            </c:ext>
          </c:extLst>
        </c:ser>
        <c:dLbls>
          <c:showLegendKey val="0"/>
          <c:showVal val="0"/>
          <c:showCatName val="0"/>
          <c:showSerName val="0"/>
          <c:showPercent val="0"/>
          <c:showBubbleSize val="0"/>
        </c:dLbls>
        <c:gapWidth val="180"/>
        <c:overlap val="-90"/>
        <c:axId val="101974016"/>
        <c:axId val="101975552"/>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#N/A</c:v>
                </c:pt>
                <c:pt idx="2">
                  <c:v>#N/A</c:v>
                </c:pt>
                <c:pt idx="3">
                  <c:v>#N/A</c:v>
                </c:pt>
                <c:pt idx="4">
                  <c:v>22847.9</c:v>
                </c:pt>
              </c:numCache>
            </c:numRef>
          </c:val>
          <c:smooth val="0"/>
          <c:extLst>
            <c:ext xmlns:c16="http://schemas.microsoft.com/office/drawing/2014/chart" uri="{C3380CC4-5D6E-409C-BE32-E72D297353CC}">
              <c16:uniqueId val="{00000001-7C5E-4E38-8E47-14E02186E803}"/>
            </c:ext>
          </c:extLst>
        </c:ser>
        <c:dLbls>
          <c:showLegendKey val="0"/>
          <c:showVal val="0"/>
          <c:showCatName val="0"/>
          <c:showSerName val="0"/>
          <c:showPercent val="0"/>
          <c:showBubbleSize val="0"/>
        </c:dLbls>
        <c:marker val="1"/>
        <c:smooth val="0"/>
        <c:axId val="101974016"/>
        <c:axId val="101975552"/>
      </c:lineChart>
      <c:catAx>
        <c:axId val="101974016"/>
        <c:scaling>
          <c:orientation val="minMax"/>
        </c:scaling>
        <c:delete val="0"/>
        <c:axPos val="b"/>
        <c:numFmt formatCode="ge" sourceLinked="1"/>
        <c:majorTickMark val="none"/>
        <c:minorTickMark val="none"/>
        <c:tickLblPos val="none"/>
        <c:crossAx val="101975552"/>
        <c:crosses val="autoZero"/>
        <c:auto val="0"/>
        <c:lblAlgn val="ctr"/>
        <c:lblOffset val="100"/>
        <c:noMultiLvlLbl val="1"/>
      </c:catAx>
      <c:valAx>
        <c:axId val="10197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1974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#N/A</c:v>
                </c:pt>
                <c:pt idx="1">
                  <c:v>#N/A</c:v>
                </c:pt>
                <c:pt idx="2">
                  <c:v>#N/A</c:v>
                </c:pt>
                <c:pt idx="3">
                  <c:v>#N/A</c:v>
                </c:pt>
                <c:pt idx="4">
                  <c:v>-716</c:v>
                </c:pt>
              </c:numCache>
            </c:numRef>
          </c:val>
          <c:extLst>
            <c:ext xmlns:c16="http://schemas.microsoft.com/office/drawing/2014/chart" uri="{C3380CC4-5D6E-409C-BE32-E72D297353CC}">
              <c16:uniqueId val="{00000000-30B4-4210-9878-8D04D8B7D745}"/>
            </c:ext>
          </c:extLst>
        </c:ser>
        <c:dLbls>
          <c:showLegendKey val="0"/>
          <c:showVal val="0"/>
          <c:showCatName val="0"/>
          <c:showSerName val="0"/>
          <c:showPercent val="0"/>
          <c:showBubbleSize val="0"/>
        </c:dLbls>
        <c:gapWidth val="180"/>
        <c:overlap val="-90"/>
        <c:axId val="102006784"/>
        <c:axId val="102008704"/>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#N/A</c:v>
                </c:pt>
                <c:pt idx="2">
                  <c:v>#N/A</c:v>
                </c:pt>
                <c:pt idx="3">
                  <c:v>#N/A</c:v>
                </c:pt>
                <c:pt idx="4">
                  <c:v>2390</c:v>
                </c:pt>
              </c:numCache>
            </c:numRef>
          </c:val>
          <c:smooth val="0"/>
          <c:extLst>
            <c:ext xmlns:c16="http://schemas.microsoft.com/office/drawing/2014/chart" uri="{C3380CC4-5D6E-409C-BE32-E72D297353CC}">
              <c16:uniqueId val="{00000001-30B4-4210-9878-8D04D8B7D745}"/>
            </c:ext>
          </c:extLst>
        </c:ser>
        <c:dLbls>
          <c:showLegendKey val="0"/>
          <c:showVal val="0"/>
          <c:showCatName val="0"/>
          <c:showSerName val="0"/>
          <c:showPercent val="0"/>
          <c:showBubbleSize val="0"/>
        </c:dLbls>
        <c:marker val="1"/>
        <c:smooth val="0"/>
        <c:axId val="102006784"/>
        <c:axId val="102008704"/>
      </c:lineChart>
      <c:catAx>
        <c:axId val="102006784"/>
        <c:scaling>
          <c:orientation val="minMax"/>
        </c:scaling>
        <c:delete val="0"/>
        <c:axPos val="b"/>
        <c:numFmt formatCode="ge" sourceLinked="1"/>
        <c:majorTickMark val="none"/>
        <c:minorTickMark val="none"/>
        <c:tickLblPos val="none"/>
        <c:crossAx val="102008704"/>
        <c:crosses val="autoZero"/>
        <c:auto val="0"/>
        <c:lblAlgn val="ctr"/>
        <c:lblOffset val="100"/>
        <c:noMultiLvlLbl val="1"/>
      </c:catAx>
      <c:valAx>
        <c:axId val="10200870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006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0F43-474D-844D-D479DD45E6F5}"/>
            </c:ext>
          </c:extLst>
        </c:ser>
        <c:dLbls>
          <c:showLegendKey val="0"/>
          <c:showVal val="0"/>
          <c:showCatName val="0"/>
          <c:showSerName val="0"/>
          <c:showPercent val="0"/>
          <c:showBubbleSize val="0"/>
        </c:dLbls>
        <c:gapWidth val="180"/>
        <c:overlap val="-90"/>
        <c:axId val="102059392"/>
        <c:axId val="102069760"/>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#N/A</c:v>
                </c:pt>
                <c:pt idx="1">
                  <c:v>#N/A</c:v>
                </c:pt>
                <c:pt idx="2">
                  <c:v>#N/A</c:v>
                </c:pt>
                <c:pt idx="3">
                  <c:v>#N/A</c:v>
                </c:pt>
                <c:pt idx="4">
                  <c:v>37.9</c:v>
                </c:pt>
              </c:numCache>
            </c:numRef>
          </c:val>
          <c:smooth val="0"/>
          <c:extLst>
            <c:ext xmlns:c16="http://schemas.microsoft.com/office/drawing/2014/chart" uri="{C3380CC4-5D6E-409C-BE32-E72D297353CC}">
              <c16:uniqueId val="{00000001-0F43-474D-844D-D479DD45E6F5}"/>
            </c:ext>
          </c:extLst>
        </c:ser>
        <c:dLbls>
          <c:showLegendKey val="0"/>
          <c:showVal val="0"/>
          <c:showCatName val="0"/>
          <c:showSerName val="0"/>
          <c:showPercent val="0"/>
          <c:showBubbleSize val="0"/>
        </c:dLbls>
        <c:marker val="1"/>
        <c:smooth val="0"/>
        <c:axId val="102059392"/>
        <c:axId val="102069760"/>
      </c:lineChart>
      <c:catAx>
        <c:axId val="102059392"/>
        <c:scaling>
          <c:orientation val="minMax"/>
        </c:scaling>
        <c:delete val="0"/>
        <c:axPos val="b"/>
        <c:numFmt formatCode="ge" sourceLinked="1"/>
        <c:majorTickMark val="none"/>
        <c:minorTickMark val="none"/>
        <c:tickLblPos val="none"/>
        <c:crossAx val="102069760"/>
        <c:crosses val="autoZero"/>
        <c:auto val="0"/>
        <c:lblAlgn val="ctr"/>
        <c:lblOffset val="100"/>
        <c:noMultiLvlLbl val="1"/>
      </c:catAx>
      <c:valAx>
        <c:axId val="102069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059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2D08-4847-93E7-6D8A35E344DC}"/>
            </c:ext>
          </c:extLst>
        </c:ser>
        <c:dLbls>
          <c:showLegendKey val="0"/>
          <c:showVal val="0"/>
          <c:showCatName val="0"/>
          <c:showSerName val="0"/>
          <c:showPercent val="0"/>
          <c:showBubbleSize val="0"/>
        </c:dLbls>
        <c:gapWidth val="180"/>
        <c:overlap val="-90"/>
        <c:axId val="102099200"/>
        <c:axId val="102109568"/>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#N/A</c:v>
                </c:pt>
                <c:pt idx="1">
                  <c:v>#N/A</c:v>
                </c:pt>
                <c:pt idx="2">
                  <c:v>#N/A</c:v>
                </c:pt>
                <c:pt idx="3">
                  <c:v>#N/A</c:v>
                </c:pt>
                <c:pt idx="4">
                  <c:v>14.2</c:v>
                </c:pt>
              </c:numCache>
            </c:numRef>
          </c:val>
          <c:smooth val="0"/>
          <c:extLst>
            <c:ext xmlns:c16="http://schemas.microsoft.com/office/drawing/2014/chart" uri="{C3380CC4-5D6E-409C-BE32-E72D297353CC}">
              <c16:uniqueId val="{00000001-2D08-4847-93E7-6D8A35E344DC}"/>
            </c:ext>
          </c:extLst>
        </c:ser>
        <c:dLbls>
          <c:showLegendKey val="0"/>
          <c:showVal val="0"/>
          <c:showCatName val="0"/>
          <c:showSerName val="0"/>
          <c:showPercent val="0"/>
          <c:showBubbleSize val="0"/>
        </c:dLbls>
        <c:marker val="1"/>
        <c:smooth val="0"/>
        <c:axId val="102099200"/>
        <c:axId val="102109568"/>
      </c:lineChart>
      <c:catAx>
        <c:axId val="102099200"/>
        <c:scaling>
          <c:orientation val="minMax"/>
        </c:scaling>
        <c:delete val="0"/>
        <c:axPos val="b"/>
        <c:numFmt formatCode="ge" sourceLinked="1"/>
        <c:majorTickMark val="none"/>
        <c:minorTickMark val="none"/>
        <c:tickLblPos val="none"/>
        <c:crossAx val="102109568"/>
        <c:crosses val="autoZero"/>
        <c:auto val="0"/>
        <c:lblAlgn val="ctr"/>
        <c:lblOffset val="100"/>
        <c:noMultiLvlLbl val="1"/>
      </c:catAx>
      <c:valAx>
        <c:axId val="102109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099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48C-4564-8F0A-ACC238D4AEBD}"/>
            </c:ext>
          </c:extLst>
        </c:ser>
        <c:dLbls>
          <c:showLegendKey val="0"/>
          <c:showVal val="0"/>
          <c:showCatName val="0"/>
          <c:showSerName val="0"/>
          <c:showPercent val="0"/>
          <c:showBubbleSize val="0"/>
        </c:dLbls>
        <c:gapWidth val="180"/>
        <c:overlap val="-90"/>
        <c:axId val="102129664"/>
        <c:axId val="102131584"/>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#N/A</c:v>
                </c:pt>
                <c:pt idx="1">
                  <c:v>#N/A</c:v>
                </c:pt>
                <c:pt idx="2">
                  <c:v>#N/A</c:v>
                </c:pt>
                <c:pt idx="3">
                  <c:v>#N/A</c:v>
                </c:pt>
                <c:pt idx="4">
                  <c:v>98.3</c:v>
                </c:pt>
              </c:numCache>
            </c:numRef>
          </c:val>
          <c:smooth val="0"/>
          <c:extLst>
            <c:ext xmlns:c16="http://schemas.microsoft.com/office/drawing/2014/chart" uri="{C3380CC4-5D6E-409C-BE32-E72D297353CC}">
              <c16:uniqueId val="{00000001-F48C-4564-8F0A-ACC238D4AEBD}"/>
            </c:ext>
          </c:extLst>
        </c:ser>
        <c:dLbls>
          <c:showLegendKey val="0"/>
          <c:showVal val="0"/>
          <c:showCatName val="0"/>
          <c:showSerName val="0"/>
          <c:showPercent val="0"/>
          <c:showBubbleSize val="0"/>
        </c:dLbls>
        <c:marker val="1"/>
        <c:smooth val="0"/>
        <c:axId val="102129664"/>
        <c:axId val="102131584"/>
      </c:lineChart>
      <c:catAx>
        <c:axId val="102129664"/>
        <c:scaling>
          <c:orientation val="minMax"/>
        </c:scaling>
        <c:delete val="0"/>
        <c:axPos val="b"/>
        <c:numFmt formatCode="ge" sourceLinked="1"/>
        <c:majorTickMark val="none"/>
        <c:minorTickMark val="none"/>
        <c:tickLblPos val="none"/>
        <c:crossAx val="102131584"/>
        <c:crosses val="autoZero"/>
        <c:auto val="0"/>
        <c:lblAlgn val="ctr"/>
        <c:lblOffset val="100"/>
        <c:noMultiLvlLbl val="1"/>
      </c:catAx>
      <c:valAx>
        <c:axId val="102131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129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24-4991-8D6B-DCDC82024C60}"/>
            </c:ext>
          </c:extLst>
        </c:ser>
        <c:dLbls>
          <c:showLegendKey val="0"/>
          <c:showVal val="0"/>
          <c:showCatName val="0"/>
          <c:showSerName val="0"/>
          <c:showPercent val="0"/>
          <c:showBubbleSize val="0"/>
        </c:dLbls>
        <c:gapWidth val="180"/>
        <c:overlap val="-90"/>
        <c:axId val="102161024"/>
        <c:axId val="10216729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24-4991-8D6B-DCDC82024C60}"/>
            </c:ext>
          </c:extLst>
        </c:ser>
        <c:dLbls>
          <c:showLegendKey val="0"/>
          <c:showVal val="0"/>
          <c:showCatName val="0"/>
          <c:showSerName val="0"/>
          <c:showPercent val="0"/>
          <c:showBubbleSize val="0"/>
        </c:dLbls>
        <c:marker val="1"/>
        <c:smooth val="0"/>
        <c:axId val="102161024"/>
        <c:axId val="102167296"/>
      </c:lineChart>
      <c:catAx>
        <c:axId val="102161024"/>
        <c:scaling>
          <c:orientation val="minMax"/>
        </c:scaling>
        <c:delete val="0"/>
        <c:axPos val="b"/>
        <c:numFmt formatCode="ge" sourceLinked="1"/>
        <c:majorTickMark val="none"/>
        <c:minorTickMark val="none"/>
        <c:tickLblPos val="none"/>
        <c:crossAx val="102167296"/>
        <c:crosses val="autoZero"/>
        <c:auto val="0"/>
        <c:lblAlgn val="ctr"/>
        <c:lblOffset val="100"/>
        <c:noMultiLvlLbl val="1"/>
      </c:catAx>
      <c:valAx>
        <c:axId val="102167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021610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18" Type="http://schemas.openxmlformats.org/officeDocument/2006/relationships/image" Target="../media/image40.emf"/><Relationship Id="rId3" Type="http://schemas.openxmlformats.org/officeDocument/2006/relationships/image" Target="../media/image25.emf"/><Relationship Id="rId21" Type="http://schemas.openxmlformats.org/officeDocument/2006/relationships/image" Target="../media/image43.emf"/><Relationship Id="rId7" Type="http://schemas.openxmlformats.org/officeDocument/2006/relationships/image" Target="../media/image29.emf"/><Relationship Id="rId12" Type="http://schemas.openxmlformats.org/officeDocument/2006/relationships/image" Target="../media/image34.emf"/><Relationship Id="rId17" Type="http://schemas.openxmlformats.org/officeDocument/2006/relationships/image" Target="../media/image39.emf"/><Relationship Id="rId2" Type="http://schemas.openxmlformats.org/officeDocument/2006/relationships/image" Target="../media/image24.emf"/><Relationship Id="rId16" Type="http://schemas.openxmlformats.org/officeDocument/2006/relationships/image" Target="../media/image38.emf"/><Relationship Id="rId20" Type="http://schemas.openxmlformats.org/officeDocument/2006/relationships/image" Target="../media/image42.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5" Type="http://schemas.openxmlformats.org/officeDocument/2006/relationships/image" Target="../media/image37.emf"/><Relationship Id="rId10" Type="http://schemas.openxmlformats.org/officeDocument/2006/relationships/image" Target="../media/image32.emf"/><Relationship Id="rId19" Type="http://schemas.openxmlformats.org/officeDocument/2006/relationships/image" Target="../media/image41.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 Id="rId22"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2491" y="7261350"/>
          <a:ext cx="568808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2420" y="7261350"/>
          <a:ext cx="5681284"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05545" y="7261350"/>
          <a:ext cx="568808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69556" y="7261350"/>
          <a:ext cx="5690808"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49895" y="7261350"/>
          <a:ext cx="569761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525214</xdr:colOff>
      <xdr:row>41</xdr:row>
      <xdr:rowOff>117765</xdr:rowOff>
    </xdr:from>
    <xdr:ext cx="2839239" cy="392415"/>
    <xdr:sp macro="" textlink="データ!CY9">
      <xdr:nvSpPr>
        <xdr:cNvPr id="19" name="正方形/長方形 18"/>
        <xdr:cNvSpPr/>
      </xdr:nvSpPr>
      <xdr:spPr>
        <a:xfrm>
          <a:off x="2677864"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xdr:cNvSpPr/>
      </xdr:nvSpPr>
      <xdr:spPr>
        <a:xfrm>
          <a:off x="15178386"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791924</xdr:colOff>
      <xdr:row>41</xdr:row>
      <xdr:rowOff>117765</xdr:rowOff>
    </xdr:from>
    <xdr:ext cx="2377574" cy="392415"/>
    <xdr:sp macro="" textlink="データ!IV9">
      <xdr:nvSpPr>
        <xdr:cNvPr id="25" name="正方形/長方形 24"/>
        <xdr:cNvSpPr/>
      </xdr:nvSpPr>
      <xdr:spPr>
        <a:xfrm>
          <a:off x="21189031"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97208</xdr:colOff>
      <xdr:row>41</xdr:row>
      <xdr:rowOff>117765</xdr:rowOff>
    </xdr:from>
    <xdr:ext cx="2839239" cy="392415"/>
    <xdr:sp macro="" textlink="データ!KU9">
      <xdr:nvSpPr>
        <xdr:cNvPr id="27" name="正方形/長方形 26"/>
        <xdr:cNvSpPr/>
      </xdr:nvSpPr>
      <xdr:spPr>
        <a:xfrm>
          <a:off x="26876065" y="11711051"/>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9992" y="12092420"/>
          <a:ext cx="5686265" cy="2814614"/>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9992" y="15054696"/>
          <a:ext cx="5686265" cy="280075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9992" y="18020434"/>
          <a:ext cx="5686265" cy="280075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9992" y="20968855"/>
          <a:ext cx="5686265" cy="280076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9992" y="23890433"/>
          <a:ext cx="5686265" cy="280075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xdr:cNvGrpSpPr/>
      </xdr:nvGrpSpPr>
      <xdr:grpSpPr>
        <a:xfrm>
          <a:off x="6994948" y="12092420"/>
          <a:ext cx="5182453" cy="2814614"/>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xdr:cNvGrpSpPr/>
      </xdr:nvGrpSpPr>
      <xdr:grpSpPr>
        <a:xfrm>
          <a:off x="6994948" y="15054696"/>
          <a:ext cx="5182453" cy="280075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xdr:cNvGrpSpPr/>
      </xdr:nvGrpSpPr>
      <xdr:grpSpPr>
        <a:xfrm>
          <a:off x="6994948" y="18020434"/>
          <a:ext cx="5182453" cy="280075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xdr:cNvGrpSpPr/>
      </xdr:nvGrpSpPr>
      <xdr:grpSpPr>
        <a:xfrm>
          <a:off x="6994948" y="20968855"/>
          <a:ext cx="5182453" cy="280076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xdr:cNvGrpSpPr/>
      </xdr:nvGrpSpPr>
      <xdr:grpSpPr>
        <a:xfrm>
          <a:off x="6994948" y="23890433"/>
          <a:ext cx="5182453" cy="280075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xdr:cNvGrpSpPr/>
      </xdr:nvGrpSpPr>
      <xdr:grpSpPr>
        <a:xfrm>
          <a:off x="12870758" y="12092420"/>
          <a:ext cx="5191977" cy="2814614"/>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xdr:cNvGrpSpPr/>
      </xdr:nvGrpSpPr>
      <xdr:grpSpPr>
        <a:xfrm>
          <a:off x="12870758" y="15054696"/>
          <a:ext cx="5191977" cy="280075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xdr:cNvGrpSpPr/>
      </xdr:nvGrpSpPr>
      <xdr:grpSpPr>
        <a:xfrm>
          <a:off x="12870758" y="18020434"/>
          <a:ext cx="5191977" cy="280075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xdr:cNvGrpSpPr/>
      </xdr:nvGrpSpPr>
      <xdr:grpSpPr>
        <a:xfrm>
          <a:off x="12870758" y="20968855"/>
          <a:ext cx="5191977" cy="280076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xdr:cNvGrpSpPr/>
      </xdr:nvGrpSpPr>
      <xdr:grpSpPr>
        <a:xfrm>
          <a:off x="12870758" y="23890433"/>
          <a:ext cx="5191977" cy="280075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xdr:cNvGrpSpPr/>
      </xdr:nvGrpSpPr>
      <xdr:grpSpPr>
        <a:xfrm>
          <a:off x="18724919" y="12092420"/>
          <a:ext cx="5191978" cy="2814614"/>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xdr:cNvGrpSpPr/>
      </xdr:nvGrpSpPr>
      <xdr:grpSpPr>
        <a:xfrm>
          <a:off x="18724919" y="15054696"/>
          <a:ext cx="5191978" cy="280075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xdr:cNvGrpSpPr/>
      </xdr:nvGrpSpPr>
      <xdr:grpSpPr>
        <a:xfrm>
          <a:off x="18724919" y="18020434"/>
          <a:ext cx="5191978" cy="280075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xdr:cNvGrpSpPr/>
      </xdr:nvGrpSpPr>
      <xdr:grpSpPr>
        <a:xfrm>
          <a:off x="18724919" y="20968855"/>
          <a:ext cx="5191978" cy="280076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xdr:cNvGrpSpPr/>
      </xdr:nvGrpSpPr>
      <xdr:grpSpPr>
        <a:xfrm>
          <a:off x="18724919" y="23890433"/>
          <a:ext cx="5191978" cy="280075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xdr:cNvGrpSpPr/>
      </xdr:nvGrpSpPr>
      <xdr:grpSpPr>
        <a:xfrm>
          <a:off x="24636602" y="12092420"/>
          <a:ext cx="5191977" cy="2814614"/>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xdr:cNvGrpSpPr/>
      </xdr:nvGrpSpPr>
      <xdr:grpSpPr>
        <a:xfrm>
          <a:off x="24636602" y="15054696"/>
          <a:ext cx="5191977" cy="280075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xdr:cNvGrpSpPr/>
      </xdr:nvGrpSpPr>
      <xdr:grpSpPr>
        <a:xfrm>
          <a:off x="24636602" y="18020434"/>
          <a:ext cx="5191977" cy="280075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xdr:cNvGrpSpPr/>
      </xdr:nvGrpSpPr>
      <xdr:grpSpPr>
        <a:xfrm>
          <a:off x="24636602" y="20968855"/>
          <a:ext cx="5191977" cy="280076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xdr:cNvGrpSpPr/>
      </xdr:nvGrpSpPr>
      <xdr:grpSpPr>
        <a:xfrm>
          <a:off x="24636602" y="23890433"/>
          <a:ext cx="5191977" cy="280075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xdr:cNvPicPr preferRelativeResize="0">
              <a:picLocks noChangeArrowheads="1"/>
              <a:extLst>
                <a:ext uri="{84589F7E-364E-4C9E-8A38-B11213B215E9}">
                  <a14:cameraTool cellRange="データ!$AX$10:$BC$12" spid="_x0000_s556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xdr:cNvPicPr preferRelativeResize="0">
              <a:picLocks noChangeArrowheads="1"/>
              <a:extLst>
                <a:ext uri="{84589F7E-364E-4C9E-8A38-B11213B215E9}">
                  <a14:cameraTool cellRange="データ!$BI$10:$BN$12" spid="_x0000_s557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xdr:cNvPicPr preferRelativeResize="0">
              <a:picLocks noChangeArrowheads="1"/>
              <a:extLst>
                <a:ext uri="{84589F7E-364E-4C9E-8A38-B11213B215E9}">
                  <a14:cameraTool cellRange="データ!$BT$10:$BY$12" spid="_x0000_s557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xdr:cNvPicPr preferRelativeResize="0">
              <a:picLocks noChangeArrowheads="1"/>
              <a:extLst>
                <a:ext uri="{84589F7E-364E-4C9E-8A38-B11213B215E9}">
                  <a14:cameraTool cellRange="データ!$CE$10:$CJ$12" spid="_x0000_s557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xdr:cNvPicPr preferRelativeResize="0">
              <a:picLocks noChangeArrowheads="1"/>
              <a:extLst>
                <a:ext uri="{84589F7E-364E-4C9E-8A38-B11213B215E9}">
                  <a14:cameraTool cellRange="データ!$CO$10:$CT$12" spid="_x0000_s557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xdr:cNvPicPr preferRelativeResize="0">
              <a:picLocks noChangeArrowheads="1"/>
              <a:extLst>
                <a:ext uri="{84589F7E-364E-4C9E-8A38-B11213B215E9}">
                  <a14:cameraTool cellRange="データ!$CZ$10:$DE$12" spid="_x0000_s557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xdr:cNvPicPr preferRelativeResize="0">
              <a:picLocks noChangeArrowheads="1"/>
              <a:extLst>
                <a:ext uri="{84589F7E-364E-4C9E-8A38-B11213B215E9}">
                  <a14:cameraTool cellRange="データ!DJ10:DO12" spid="_x0000_s557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xdr:cNvPicPr preferRelativeResize="0">
              <a:picLocks noChangeArrowheads="1"/>
              <a:extLst>
                <a:ext uri="{84589F7E-364E-4C9E-8A38-B11213B215E9}">
                  <a14:cameraTool cellRange="データ!DT10:DY12" spid="_x0000_s557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xdr:cNvPicPr preferRelativeResize="0">
              <a:picLocks noChangeArrowheads="1"/>
              <a:extLst>
                <a:ext uri="{84589F7E-364E-4C9E-8A38-B11213B215E9}">
                  <a14:cameraTool cellRange="データ!ED10:EI12" spid="_x0000_s557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xdr:cNvPicPr preferRelativeResize="0">
              <a:picLocks noChangeArrowheads="1"/>
              <a:extLst>
                <a:ext uri="{84589F7E-364E-4C9E-8A38-B11213B215E9}">
                  <a14:cameraTool cellRange="データ!EN10:ES12" spid="_x0000_s557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xdr:cNvPicPr preferRelativeResize="0">
              <a:picLocks noChangeArrowheads="1"/>
              <a:extLst>
                <a:ext uri="{84589F7E-364E-4C9E-8A38-B11213B215E9}">
                  <a14:cameraTool cellRange="データ!EY10:FD12" spid="_x0000_s557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xdr:cNvPicPr preferRelativeResize="0">
              <a:picLocks noChangeArrowheads="1"/>
              <a:extLst>
                <a:ext uri="{84589F7E-364E-4C9E-8A38-B11213B215E9}">
                  <a14:cameraTool cellRange="データ!FI10:FN12" spid="_x0000_s558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xdr:cNvPicPr preferRelativeResize="0">
              <a:picLocks noChangeArrowheads="1"/>
              <a:extLst>
                <a:ext uri="{84589F7E-364E-4C9E-8A38-B11213B215E9}">
                  <a14:cameraTool cellRange="データ!FS10:FX12" spid="_x0000_s5581"/>
                </a:ext>
              </a:extLst>
            </xdr:cNvPicPr>
          </xdr:nvPicPr>
          <xdr:blipFill>
            <a:blip xmlns:r="http://schemas.openxmlformats.org/officeDocument/2006/relationships" r:embed="rId42"/>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xdr:cNvPicPr preferRelativeResize="0">
              <a:picLocks noChangeArrowheads="1"/>
              <a:extLst>
                <a:ext uri="{84589F7E-364E-4C9E-8A38-B11213B215E9}">
                  <a14:cameraTool cellRange="データ!GC10:GH12" spid="_x0000_s5582"/>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xdr:cNvPicPr preferRelativeResize="0">
              <a:picLocks noChangeArrowheads="1"/>
              <a:extLst>
                <a:ext uri="{84589F7E-364E-4C9E-8A38-B11213B215E9}">
                  <a14:cameraTool cellRange="データ!GM10:GR12" spid="_x0000_s5583"/>
                </a:ext>
              </a:extLst>
            </xdr:cNvPicPr>
          </xdr:nvPicPr>
          <xdr:blipFill>
            <a:blip xmlns:r="http://schemas.openxmlformats.org/officeDocument/2006/relationships" r:embed="rId44"/>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xdr:cNvPicPr preferRelativeResize="0">
              <a:picLocks noChangeArrowheads="1"/>
              <a:extLst>
                <a:ext uri="{84589F7E-364E-4C9E-8A38-B11213B215E9}">
                  <a14:cameraTool cellRange="データ!GX10:HC12" spid="_x0000_s5584"/>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xdr:cNvPicPr preferRelativeResize="0">
              <a:picLocks noChangeArrowheads="1"/>
              <a:extLst>
                <a:ext uri="{84589F7E-364E-4C9E-8A38-B11213B215E9}">
                  <a14:cameraTool cellRange="データ!HH10:HM12" spid="_x0000_s5585"/>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xdr:cNvPicPr preferRelativeResize="0">
              <a:picLocks noChangeArrowheads="1"/>
              <a:extLst>
                <a:ext uri="{84589F7E-364E-4C9E-8A38-B11213B215E9}">
                  <a14:cameraTool cellRange="データ!HR10:HW12" spid="_x0000_s5586"/>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xdr:cNvPicPr preferRelativeResize="0">
              <a:picLocks noChangeArrowheads="1"/>
              <a:extLst>
                <a:ext uri="{84589F7E-364E-4C9E-8A38-B11213B215E9}">
                  <a14:cameraTool cellRange="データ!IB10:IG12" spid="_x0000_s5587"/>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xdr:cNvPicPr preferRelativeResize="0">
              <a:picLocks noChangeArrowheads="1"/>
              <a:extLst>
                <a:ext uri="{84589F7E-364E-4C9E-8A38-B11213B215E9}">
                  <a14:cameraTool cellRange="データ!IL10:IQ12" spid="_x0000_s5588"/>
                </a:ext>
              </a:extLst>
            </xdr:cNvPicPr>
          </xdr:nvPicPr>
          <xdr:blipFill>
            <a:blip xmlns:r="http://schemas.openxmlformats.org/officeDocument/2006/relationships" r:embed="rId45"/>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xdr:cNvPicPr preferRelativeResize="0">
              <a:picLocks noChangeArrowheads="1"/>
              <a:extLst>
                <a:ext uri="{84589F7E-364E-4C9E-8A38-B11213B215E9}">
                  <a14:cameraTool cellRange="データ!IW10:JB12" spid="_x0000_s5589"/>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xdr:cNvPicPr preferRelativeResize="0">
              <a:picLocks noChangeArrowheads="1"/>
              <a:extLst>
                <a:ext uri="{84589F7E-364E-4C9E-8A38-B11213B215E9}">
                  <a14:cameraTool cellRange="データ!JG10:JL12" spid="_x0000_s5590"/>
                </a:ext>
              </a:extLst>
            </xdr:cNvPicPr>
          </xdr:nvPicPr>
          <xdr:blipFill>
            <a:blip xmlns:r="http://schemas.openxmlformats.org/officeDocument/2006/relationships" r:embed="rId46"/>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xdr:cNvPicPr preferRelativeResize="0">
              <a:picLocks noChangeArrowheads="1"/>
              <a:extLst>
                <a:ext uri="{84589F7E-364E-4C9E-8A38-B11213B215E9}">
                  <a14:cameraTool cellRange="データ!JQ10:JV12" spid="_x0000_s5591"/>
                </a:ext>
              </a:extLst>
            </xdr:cNvPicPr>
          </xdr:nvPicPr>
          <xdr:blipFill>
            <a:blip xmlns:r="http://schemas.openxmlformats.org/officeDocument/2006/relationships" r:embed="rId46"/>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xdr:cNvPicPr preferRelativeResize="0">
              <a:picLocks noChangeArrowheads="1"/>
              <a:extLst>
                <a:ext uri="{84589F7E-364E-4C9E-8A38-B11213B215E9}">
                  <a14:cameraTool cellRange="データ!KA10:KF12" spid="_x0000_s5592"/>
                </a:ext>
              </a:extLst>
            </xdr:cNvPicPr>
          </xdr:nvPicPr>
          <xdr:blipFill>
            <a:blip xmlns:r="http://schemas.openxmlformats.org/officeDocument/2006/relationships" r:embed="rId43"/>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xdr:cNvPicPr preferRelativeResize="0">
              <a:picLocks noChangeArrowheads="1"/>
              <a:extLst>
                <a:ext uri="{84589F7E-364E-4C9E-8A38-B11213B215E9}">
                  <a14:cameraTool cellRange="データ!KK10:KP12" spid="_x0000_s5593"/>
                </a:ext>
              </a:extLst>
            </xdr:cNvPicPr>
          </xdr:nvPicPr>
          <xdr:blipFill>
            <a:blip xmlns:r="http://schemas.openxmlformats.org/officeDocument/2006/relationships" r:embed="rId42"/>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xdr:cNvPicPr preferRelativeResize="0">
              <a:picLocks noChangeArrowheads="1"/>
              <a:extLst>
                <a:ext uri="{84589F7E-364E-4C9E-8A38-B11213B215E9}">
                  <a14:cameraTool cellRange="データ!KV10:LA12" spid="_x0000_s5594"/>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xdr:cNvPicPr preferRelativeResize="0">
              <a:picLocks noChangeArrowheads="1"/>
              <a:extLst>
                <a:ext uri="{84589F7E-364E-4C9E-8A38-B11213B215E9}">
                  <a14:cameraTool cellRange="データ!LF10:LK12" spid="_x0000_s5595"/>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xdr:cNvPicPr preferRelativeResize="0">
              <a:picLocks noChangeArrowheads="1"/>
              <a:extLst>
                <a:ext uri="{84589F7E-364E-4C9E-8A38-B11213B215E9}">
                  <a14:cameraTool cellRange="データ!LP10:LU12" spid="_x0000_s5596"/>
                </a:ext>
              </a:extLst>
            </xdr:cNvPicPr>
          </xdr:nvPicPr>
          <xdr:blipFill>
            <a:blip xmlns:r="http://schemas.openxmlformats.org/officeDocument/2006/relationships" r:embed="rId49"/>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xdr:cNvPicPr preferRelativeResize="0">
              <a:picLocks noChangeArrowheads="1"/>
              <a:extLst>
                <a:ext uri="{84589F7E-364E-4C9E-8A38-B11213B215E9}">
                  <a14:cameraTool cellRange="データ!LZ10:ME12" spid="_x0000_s5597"/>
                </a:ext>
              </a:extLst>
            </xdr:cNvPicPr>
          </xdr:nvPicPr>
          <xdr:blipFill>
            <a:blip xmlns:r="http://schemas.openxmlformats.org/officeDocument/2006/relationships" r:embed="rId42"/>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xdr:cNvPicPr preferRelativeResize="0">
              <a:picLocks noChangeArrowheads="1"/>
              <a:extLst>
                <a:ext uri="{84589F7E-364E-4C9E-8A38-B11213B215E9}">
                  <a14:cameraTool cellRange="データ!MJ10:MO12" spid="_x0000_s5598"/>
                </a:ext>
              </a:extLst>
            </xdr:cNvPicPr>
          </xdr:nvPicPr>
          <xdr:blipFill>
            <a:blip xmlns:r="http://schemas.openxmlformats.org/officeDocument/2006/relationships" r:embed="rId5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xdr:cNvPicPr>
              <a:picLocks noChangeAspect="1" noChangeArrowheads="1"/>
              <a:extLst>
                <a:ext uri="{84589F7E-364E-4C9E-8A38-B11213B215E9}">
                  <a14:cameraTool cellRange="データ!$E$22:$I$35" spid="_x0000_s5599"/>
                </a:ext>
              </a:extLst>
            </xdr:cNvPicPr>
          </xdr:nvPicPr>
          <xdr:blipFill>
            <a:blip xmlns:r="http://schemas.openxmlformats.org/officeDocument/2006/relationships" r:embed="rId51"/>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xdr:cNvPicPr>
              <a:picLocks noChangeAspect="1" noChangeArrowheads="1"/>
              <a:extLst>
                <a:ext uri="{84589F7E-364E-4C9E-8A38-B11213B215E9}">
                  <a14:cameraTool cellRange="データ!$E$22:$I$35" spid="_x0000_s5600"/>
                </a:ext>
              </a:extLst>
            </xdr:cNvPicPr>
          </xdr:nvPicPr>
          <xdr:blipFill>
            <a:blip xmlns:r="http://schemas.openxmlformats.org/officeDocument/2006/relationships" r:embed="rId51"/>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xdr:cNvPicPr>
              <a:picLocks noChangeAspect="1" noChangeArrowheads="1"/>
              <a:extLst>
                <a:ext uri="{84589F7E-364E-4C9E-8A38-B11213B215E9}">
                  <a14:cameraTool cellRange="データ!$E$22:$I$35" spid="_x0000_s5601"/>
                </a:ext>
              </a:extLst>
            </xdr:cNvPicPr>
          </xdr:nvPicPr>
          <xdr:blipFill>
            <a:blip xmlns:r="http://schemas.openxmlformats.org/officeDocument/2006/relationships" r:embed="rId51"/>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xdr:cNvPicPr>
              <a:picLocks noChangeAspect="1" noChangeArrowheads="1"/>
              <a:extLst>
                <a:ext uri="{84589F7E-364E-4C9E-8A38-B11213B215E9}">
                  <a14:cameraTool cellRange="データ!$E$22:$I$35" spid="_x0000_s5602"/>
                </a:ext>
              </a:extLst>
            </xdr:cNvPicPr>
          </xdr:nvPicPr>
          <xdr:blipFill>
            <a:blip xmlns:r="http://schemas.openxmlformats.org/officeDocument/2006/relationships" r:embed="rId5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xdr:cNvPicPr>
              <a:picLocks noChangeAspect="1" noChangeArrowheads="1"/>
              <a:extLst>
                <a:ext uri="{84589F7E-364E-4C9E-8A38-B11213B215E9}">
                  <a14:cameraTool cellRange="データ!$E$22:$I$35" spid="_x0000_s5603"/>
                </a:ext>
              </a:extLst>
            </xdr:cNvPicPr>
          </xdr:nvPicPr>
          <xdr:blipFill>
            <a:blip xmlns:r="http://schemas.openxmlformats.org/officeDocument/2006/relationships" r:embed="rId51"/>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xdr:cNvPicPr>
              <a:picLocks noChangeAspect="1" noChangeArrowheads="1"/>
              <a:extLst>
                <a:ext uri="{84589F7E-364E-4C9E-8A38-B11213B215E9}">
                  <a14:cameraTool cellRange="データ!$E$22:$I$35" spid="_x0000_s5604"/>
                </a:ext>
              </a:extLst>
            </xdr:cNvPicPr>
          </xdr:nvPicPr>
          <xdr:blipFill>
            <a:blip xmlns:r="http://schemas.openxmlformats.org/officeDocument/2006/relationships" r:embed="rId51"/>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xdr:cNvPicPr>
              <a:picLocks noChangeAspect="1" noChangeArrowheads="1"/>
              <a:extLst>
                <a:ext uri="{84589F7E-364E-4C9E-8A38-B11213B215E9}">
                  <a14:cameraTool cellRange="データ!$E$22:$I$35" spid="_x0000_s5605"/>
                </a:ext>
              </a:extLst>
            </xdr:cNvPicPr>
          </xdr:nvPicPr>
          <xdr:blipFill>
            <a:blip xmlns:r="http://schemas.openxmlformats.org/officeDocument/2006/relationships" r:embed="rId51"/>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xdr:cNvPicPr>
              <a:picLocks noChangeAspect="1" noChangeArrowheads="1"/>
              <a:extLst>
                <a:ext uri="{84589F7E-364E-4C9E-8A38-B11213B215E9}">
                  <a14:cameraTool cellRange="データ!$E$22:$I$35" spid="_x0000_s5606"/>
                </a:ext>
              </a:extLst>
            </xdr:cNvPicPr>
          </xdr:nvPicPr>
          <xdr:blipFill>
            <a:blip xmlns:r="http://schemas.openxmlformats.org/officeDocument/2006/relationships" r:embed="rId51"/>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xdr:cNvPicPr>
              <a:picLocks noChangeAspect="1" noChangeArrowheads="1"/>
              <a:extLst>
                <a:ext uri="{84589F7E-364E-4C9E-8A38-B11213B215E9}">
                  <a14:cameraTool cellRange="データ!$E$22:$I$35" spid="_x0000_s5607"/>
                </a:ext>
              </a:extLst>
            </xdr:cNvPicPr>
          </xdr:nvPicPr>
          <xdr:blipFill>
            <a:blip xmlns:r="http://schemas.openxmlformats.org/officeDocument/2006/relationships" r:embed="rId5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xdr:cNvPicPr>
              <a:picLocks noChangeAspect="1" noChangeArrowheads="1"/>
              <a:extLst>
                <a:ext uri="{84589F7E-364E-4C9E-8A38-B11213B215E9}">
                  <a14:cameraTool cellRange="データ!$E$22:$I$35" spid="_x0000_s5608"/>
                </a:ext>
              </a:extLst>
            </xdr:cNvPicPr>
          </xdr:nvPicPr>
          <xdr:blipFill>
            <a:blip xmlns:r="http://schemas.openxmlformats.org/officeDocument/2006/relationships" r:embed="rId51"/>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279089</xdr:colOff>
          <xdr:row>43</xdr:row>
          <xdr:rowOff>137950</xdr:rowOff>
        </xdr:from>
        <xdr:to>
          <xdr:col>27</xdr:col>
          <xdr:colOff>66818</xdr:colOff>
          <xdr:row>56</xdr:row>
          <xdr:rowOff>37257</xdr:rowOff>
        </xdr:to>
        <xdr:pic>
          <xdr:nvPicPr>
            <xdr:cNvPr id="118" name="TXT風力_設備利用率"/>
            <xdr:cNvPicPr>
              <a:picLocks noChangeAspect="1" noChangeArrowheads="1"/>
              <a:extLst>
                <a:ext uri="{84589F7E-364E-4C9E-8A38-B11213B215E9}">
                  <a14:cameraTool cellRange="データ!$E$22:$I$35" spid="_x0000_s5609"/>
                </a:ext>
              </a:extLst>
            </xdr:cNvPicPr>
          </xdr:nvPicPr>
          <xdr:blipFill>
            <a:blip xmlns:r="http://schemas.openxmlformats.org/officeDocument/2006/relationships" r:embed="rId51"/>
            <a:srcRect/>
            <a:stretch>
              <a:fillRect/>
            </a:stretch>
          </xdr:blipFill>
          <xdr:spPr bwMode="auto">
            <a:xfrm>
              <a:off x="18719489" y="1245377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58</xdr:row>
          <xdr:rowOff>85725</xdr:rowOff>
        </xdr:from>
        <xdr:to>
          <xdr:col>27</xdr:col>
          <xdr:colOff>72771</xdr:colOff>
          <xdr:row>70</xdr:row>
          <xdr:rowOff>189139</xdr:rowOff>
        </xdr:to>
        <xdr:pic>
          <xdr:nvPicPr>
            <xdr:cNvPr id="119" name="TXT風力_修繕費比率"/>
            <xdr:cNvPicPr>
              <a:picLocks noChangeAspect="1" noChangeArrowheads="1"/>
              <a:extLst>
                <a:ext uri="{84589F7E-364E-4C9E-8A38-B11213B215E9}">
                  <a14:cameraTool cellRange="データ!$E$22:$I$35" spid="_x0000_s5610"/>
                </a:ext>
              </a:extLst>
            </xdr:cNvPicPr>
          </xdr:nvPicPr>
          <xdr:blipFill>
            <a:blip xmlns:r="http://schemas.openxmlformats.org/officeDocument/2006/relationships" r:embed="rId51"/>
            <a:srcRect/>
            <a:stretch>
              <a:fillRect/>
            </a:stretch>
          </xdr:blipFill>
          <xdr:spPr bwMode="auto">
            <a:xfrm>
              <a:off x="18725442" y="1540192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73</xdr:row>
          <xdr:rowOff>70756</xdr:rowOff>
        </xdr:from>
        <xdr:to>
          <xdr:col>27</xdr:col>
          <xdr:colOff>72772</xdr:colOff>
          <xdr:row>85</xdr:row>
          <xdr:rowOff>174170</xdr:rowOff>
        </xdr:to>
        <xdr:pic>
          <xdr:nvPicPr>
            <xdr:cNvPr id="120" name="TXT風力_企業債残高対料金収入比率"/>
            <xdr:cNvPicPr>
              <a:picLocks noChangeAspect="1" noChangeArrowheads="1"/>
              <a:extLst>
                <a:ext uri="{84589F7E-364E-4C9E-8A38-B11213B215E9}">
                  <a14:cameraTool cellRange="データ!$E$22:$I$35" spid="_x0000_s5611"/>
                </a:ext>
              </a:extLst>
            </xdr:cNvPicPr>
          </xdr:nvPicPr>
          <xdr:blipFill>
            <a:blip xmlns:r="http://schemas.openxmlformats.org/officeDocument/2006/relationships" r:embed="rId51"/>
            <a:srcRect/>
            <a:stretch>
              <a:fillRect/>
            </a:stretch>
          </xdr:blipFill>
          <xdr:spPr bwMode="auto">
            <a:xfrm>
              <a:off x="18725443" y="18387331"/>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xdr:cNvPicPr>
              <a:picLocks noChangeAspect="1" noChangeArrowheads="1"/>
              <a:extLst>
                <a:ext uri="{84589F7E-364E-4C9E-8A38-B11213B215E9}">
                  <a14:cameraTool cellRange="データ!$E$22:$I$35" spid="_x0000_s5612"/>
                </a:ext>
              </a:extLst>
            </xdr:cNvPicPr>
          </xdr:nvPicPr>
          <xdr:blipFill>
            <a:blip xmlns:r="http://schemas.openxmlformats.org/officeDocument/2006/relationships" r:embed="rId5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285042</xdr:colOff>
          <xdr:row>102</xdr:row>
          <xdr:rowOff>123825</xdr:rowOff>
        </xdr:from>
        <xdr:to>
          <xdr:col>27</xdr:col>
          <xdr:colOff>72771</xdr:colOff>
          <xdr:row>115</xdr:row>
          <xdr:rowOff>23132</xdr:rowOff>
        </xdr:to>
        <xdr:pic>
          <xdr:nvPicPr>
            <xdr:cNvPr id="122" name="TXT風力_FIT収入割合"/>
            <xdr:cNvPicPr>
              <a:picLocks noChangeAspect="1" noChangeArrowheads="1"/>
              <a:extLst>
                <a:ext uri="{84589F7E-364E-4C9E-8A38-B11213B215E9}">
                  <a14:cameraTool cellRange="データ!$E$22:$I$35" spid="_x0000_s5613"/>
                </a:ext>
              </a:extLst>
            </xdr:cNvPicPr>
          </xdr:nvPicPr>
          <xdr:blipFill>
            <a:blip xmlns:r="http://schemas.openxmlformats.org/officeDocument/2006/relationships" r:embed="rId51"/>
            <a:srcRect/>
            <a:stretch>
              <a:fillRect/>
            </a:stretch>
          </xdr:blipFill>
          <xdr:spPr bwMode="auto">
            <a:xfrm>
              <a:off x="18725442" y="24241125"/>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xdr:cNvPicPr>
              <a:picLocks noChangeAspect="1" noChangeArrowheads="1"/>
              <a:extLst>
                <a:ext uri="{84589F7E-364E-4C9E-8A38-B11213B215E9}">
                  <a14:cameraTool cellRange="データ!$E$22:$I$35" spid="_x0000_s5614"/>
                </a:ext>
              </a:extLst>
            </xdr:cNvPicPr>
          </xdr:nvPicPr>
          <xdr:blipFill>
            <a:blip xmlns:r="http://schemas.openxmlformats.org/officeDocument/2006/relationships" r:embed="rId5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xdr:cNvPicPr>
              <a:picLocks noChangeAspect="1" noChangeArrowheads="1"/>
              <a:extLst>
                <a:ext uri="{84589F7E-364E-4C9E-8A38-B11213B215E9}">
                  <a14:cameraTool cellRange="データ!$L$37:$P$50" spid="_x0000_s5615"/>
                </a:ext>
              </a:extLst>
            </xdr:cNvPicPr>
          </xdr:nvPicPr>
          <xdr:blipFill>
            <a:blip xmlns:r="http://schemas.openxmlformats.org/officeDocument/2006/relationships" r:embed="rId5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xdr:cNvPicPr>
              <a:picLocks noChangeAspect="1" noChangeArrowheads="1"/>
              <a:extLst>
                <a:ext uri="{84589F7E-364E-4C9E-8A38-B11213B215E9}">
                  <a14:cameraTool cellRange="データ!$L$37:$P$50" spid="_x0000_s5616"/>
                </a:ext>
              </a:extLst>
            </xdr:cNvPicPr>
          </xdr:nvPicPr>
          <xdr:blipFill>
            <a:blip xmlns:r="http://schemas.openxmlformats.org/officeDocument/2006/relationships" r:embed="rId5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Normal="100" workbookViewId="0"/>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愛知県　豊明市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3" t="s">
        <v>2</v>
      </c>
      <c r="C2" s="114"/>
      <c r="D2" s="114"/>
      <c r="E2" s="114"/>
      <c r="F2" s="114" t="s">
        <v>3</v>
      </c>
      <c r="G2" s="114"/>
      <c r="H2" s="114"/>
      <c r="I2" s="114"/>
      <c r="J2" s="114" t="s">
        <v>4</v>
      </c>
      <c r="K2" s="114"/>
      <c r="L2" s="114"/>
      <c r="M2" s="114"/>
      <c r="N2" s="114" t="s">
        <v>5</v>
      </c>
      <c r="O2" s="114"/>
      <c r="P2" s="114"/>
      <c r="Q2" s="115"/>
      <c r="R2" s="1"/>
      <c r="S2" s="116" t="s">
        <v>6</v>
      </c>
      <c r="T2" s="117"/>
      <c r="U2" s="117"/>
      <c r="V2" s="117"/>
      <c r="W2" s="117"/>
      <c r="X2" s="117"/>
      <c r="Y2" s="117"/>
      <c r="Z2" s="117"/>
      <c r="AA2" s="117"/>
      <c r="AB2" s="117"/>
      <c r="AC2" s="117"/>
      <c r="AD2" s="117"/>
      <c r="AE2" s="117"/>
      <c r="AF2" s="117"/>
      <c r="AG2" s="117"/>
      <c r="AH2" s="118"/>
      <c r="AI2" s="1"/>
      <c r="AJ2" s="1"/>
      <c r="AK2" s="110" t="s">
        <v>7</v>
      </c>
      <c r="AL2" s="111"/>
      <c r="AM2" s="111"/>
      <c r="AN2" s="111"/>
      <c r="AO2" s="111"/>
      <c r="AP2" s="111"/>
      <c r="AQ2" s="112"/>
    </row>
    <row r="3" spans="1:43" ht="23.1" customHeight="1" x14ac:dyDescent="0.15">
      <c r="A3" s="1"/>
      <c r="B3" s="128" t="str">
        <f>データ!I6</f>
        <v>法非適用</v>
      </c>
      <c r="C3" s="129"/>
      <c r="D3" s="129"/>
      <c r="E3" s="129"/>
      <c r="F3" s="129" t="str">
        <f>データ!J6</f>
        <v>電気事業</v>
      </c>
      <c r="G3" s="129"/>
      <c r="H3" s="129"/>
      <c r="I3" s="129"/>
      <c r="J3" s="130" t="s">
        <v>184</v>
      </c>
      <c r="K3" s="130"/>
      <c r="L3" s="130"/>
      <c r="M3" s="130"/>
      <c r="N3" s="131" t="str">
        <f>データ!L6</f>
        <v>該当数値なし</v>
      </c>
      <c r="O3" s="131"/>
      <c r="P3" s="131"/>
      <c r="Q3" s="132"/>
      <c r="R3" s="1"/>
      <c r="S3" s="133" t="s">
        <v>182</v>
      </c>
      <c r="T3" s="134"/>
      <c r="U3" s="134"/>
      <c r="V3" s="134"/>
      <c r="W3" s="134"/>
      <c r="X3" s="134"/>
      <c r="Y3" s="134"/>
      <c r="Z3" s="134"/>
      <c r="AA3" s="134"/>
      <c r="AB3" s="134"/>
      <c r="AC3" s="134"/>
      <c r="AD3" s="134"/>
      <c r="AE3" s="134"/>
      <c r="AF3" s="134"/>
      <c r="AG3" s="134"/>
      <c r="AH3" s="135"/>
      <c r="AI3" s="1"/>
      <c r="AJ3" s="1"/>
      <c r="AK3" s="119" t="s">
        <v>185</v>
      </c>
      <c r="AL3" s="120"/>
      <c r="AM3" s="120"/>
      <c r="AN3" s="120"/>
      <c r="AO3" s="120"/>
      <c r="AP3" s="120"/>
      <c r="AQ3" s="121"/>
    </row>
    <row r="4" spans="1:43" ht="23.1" customHeight="1" x14ac:dyDescent="0.15">
      <c r="A4" s="1"/>
      <c r="B4" s="125" t="s">
        <v>8</v>
      </c>
      <c r="C4" s="126"/>
      <c r="D4" s="126"/>
      <c r="E4" s="126"/>
      <c r="F4" s="126" t="s">
        <v>9</v>
      </c>
      <c r="G4" s="126"/>
      <c r="H4" s="126"/>
      <c r="I4" s="126"/>
      <c r="J4" s="126" t="s">
        <v>10</v>
      </c>
      <c r="K4" s="126"/>
      <c r="L4" s="126"/>
      <c r="M4" s="126"/>
      <c r="N4" s="126" t="s">
        <v>11</v>
      </c>
      <c r="O4" s="126"/>
      <c r="P4" s="126"/>
      <c r="Q4" s="127"/>
      <c r="R4" s="1"/>
      <c r="S4" s="136"/>
      <c r="T4" s="137"/>
      <c r="U4" s="137"/>
      <c r="V4" s="137"/>
      <c r="W4" s="137"/>
      <c r="X4" s="137"/>
      <c r="Y4" s="137"/>
      <c r="Z4" s="137"/>
      <c r="AA4" s="137"/>
      <c r="AB4" s="137"/>
      <c r="AC4" s="137"/>
      <c r="AD4" s="137"/>
      <c r="AE4" s="137"/>
      <c r="AF4" s="137"/>
      <c r="AG4" s="137"/>
      <c r="AH4" s="138"/>
      <c r="AI4" s="1"/>
      <c r="AJ4" s="1"/>
      <c r="AK4" s="119"/>
      <c r="AL4" s="120"/>
      <c r="AM4" s="120"/>
      <c r="AN4" s="120"/>
      <c r="AO4" s="120"/>
      <c r="AP4" s="120"/>
      <c r="AQ4" s="121"/>
    </row>
    <row r="5" spans="1:43" ht="23.1" customHeight="1" x14ac:dyDescent="0.15">
      <c r="A5" s="1"/>
      <c r="B5" s="142" t="str">
        <f>データ!M6</f>
        <v>-</v>
      </c>
      <c r="C5" s="143"/>
      <c r="D5" s="143"/>
      <c r="E5" s="143"/>
      <c r="F5" s="144" t="str">
        <f>データ!N6</f>
        <v>-</v>
      </c>
      <c r="G5" s="144"/>
      <c r="H5" s="144"/>
      <c r="I5" s="144"/>
      <c r="J5" s="144" t="str">
        <f>データ!O6</f>
        <v>-</v>
      </c>
      <c r="K5" s="144"/>
      <c r="L5" s="144"/>
      <c r="M5" s="144"/>
      <c r="N5" s="144">
        <f>データ!P6</f>
        <v>1</v>
      </c>
      <c r="O5" s="144"/>
      <c r="P5" s="144"/>
      <c r="Q5" s="145"/>
      <c r="R5" s="1"/>
      <c r="S5" s="136"/>
      <c r="T5" s="137"/>
      <c r="U5" s="137"/>
      <c r="V5" s="137"/>
      <c r="W5" s="137"/>
      <c r="X5" s="137"/>
      <c r="Y5" s="137"/>
      <c r="Z5" s="137"/>
      <c r="AA5" s="137"/>
      <c r="AB5" s="137"/>
      <c r="AC5" s="137"/>
      <c r="AD5" s="137"/>
      <c r="AE5" s="137"/>
      <c r="AF5" s="137"/>
      <c r="AG5" s="137"/>
      <c r="AH5" s="138"/>
      <c r="AI5" s="1"/>
      <c r="AJ5" s="1"/>
      <c r="AK5" s="119"/>
      <c r="AL5" s="120"/>
      <c r="AM5" s="120"/>
      <c r="AN5" s="120"/>
      <c r="AO5" s="120"/>
      <c r="AP5" s="120"/>
      <c r="AQ5" s="121"/>
    </row>
    <row r="6" spans="1:43" ht="23.1" customHeight="1" x14ac:dyDescent="0.15">
      <c r="A6" s="1"/>
      <c r="B6" s="125" t="s">
        <v>12</v>
      </c>
      <c r="C6" s="126"/>
      <c r="D6" s="126"/>
      <c r="E6" s="126"/>
      <c r="F6" s="126" t="s">
        <v>13</v>
      </c>
      <c r="G6" s="126"/>
      <c r="H6" s="126"/>
      <c r="I6" s="126"/>
      <c r="J6" s="126" t="s">
        <v>14</v>
      </c>
      <c r="K6" s="126"/>
      <c r="L6" s="126"/>
      <c r="M6" s="126"/>
      <c r="N6" s="126" t="s">
        <v>15</v>
      </c>
      <c r="O6" s="126"/>
      <c r="P6" s="126"/>
      <c r="Q6" s="127"/>
      <c r="R6" s="1"/>
      <c r="S6" s="136"/>
      <c r="T6" s="137"/>
      <c r="U6" s="137"/>
      <c r="V6" s="137"/>
      <c r="W6" s="137"/>
      <c r="X6" s="137"/>
      <c r="Y6" s="137"/>
      <c r="Z6" s="137"/>
      <c r="AA6" s="137"/>
      <c r="AB6" s="137"/>
      <c r="AC6" s="137"/>
      <c r="AD6" s="137"/>
      <c r="AE6" s="137"/>
      <c r="AF6" s="137"/>
      <c r="AG6" s="137"/>
      <c r="AH6" s="138"/>
      <c r="AI6" s="1"/>
      <c r="AJ6" s="1"/>
      <c r="AK6" s="119"/>
      <c r="AL6" s="120"/>
      <c r="AM6" s="120"/>
      <c r="AN6" s="120"/>
      <c r="AO6" s="120"/>
      <c r="AP6" s="120"/>
      <c r="AQ6" s="121"/>
    </row>
    <row r="7" spans="1:43" ht="22.5" customHeight="1" x14ac:dyDescent="0.15">
      <c r="A7" s="1"/>
      <c r="B7" s="146" t="str">
        <f>データ!Q6</f>
        <v>-</v>
      </c>
      <c r="C7" s="144"/>
      <c r="D7" s="144"/>
      <c r="E7" s="144"/>
      <c r="F7" s="147" t="s">
        <v>127</v>
      </c>
      <c r="G7" s="148"/>
      <c r="H7" s="148"/>
      <c r="I7" s="148"/>
      <c r="J7" s="149" t="s">
        <v>127</v>
      </c>
      <c r="K7" s="149"/>
      <c r="L7" s="149"/>
      <c r="M7" s="149"/>
      <c r="N7" s="150" t="str">
        <f>データ!T6</f>
        <v>無</v>
      </c>
      <c r="O7" s="150"/>
      <c r="P7" s="150"/>
      <c r="Q7" s="151"/>
      <c r="R7" s="1"/>
      <c r="S7" s="136"/>
      <c r="T7" s="137"/>
      <c r="U7" s="137"/>
      <c r="V7" s="137"/>
      <c r="W7" s="137"/>
      <c r="X7" s="137"/>
      <c r="Y7" s="137"/>
      <c r="Z7" s="137"/>
      <c r="AA7" s="137"/>
      <c r="AB7" s="137"/>
      <c r="AC7" s="137"/>
      <c r="AD7" s="137"/>
      <c r="AE7" s="137"/>
      <c r="AF7" s="137"/>
      <c r="AG7" s="137"/>
      <c r="AH7" s="138"/>
      <c r="AI7" s="1"/>
      <c r="AJ7" s="1"/>
      <c r="AK7" s="119"/>
      <c r="AL7" s="120"/>
      <c r="AM7" s="120"/>
      <c r="AN7" s="120"/>
      <c r="AO7" s="120"/>
      <c r="AP7" s="120"/>
      <c r="AQ7" s="121"/>
    </row>
    <row r="8" spans="1:43" ht="23.1" customHeight="1" x14ac:dyDescent="0.15">
      <c r="A8" s="1"/>
      <c r="B8" s="125" t="s">
        <v>16</v>
      </c>
      <c r="C8" s="126"/>
      <c r="D8" s="126"/>
      <c r="E8" s="126"/>
      <c r="F8" s="126" t="s">
        <v>17</v>
      </c>
      <c r="G8" s="126"/>
      <c r="H8" s="126"/>
      <c r="I8" s="126"/>
      <c r="J8" s="126"/>
      <c r="K8" s="126"/>
      <c r="L8" s="126"/>
      <c r="M8" s="126"/>
      <c r="N8" s="126"/>
      <c r="O8" s="126"/>
      <c r="P8" s="126"/>
      <c r="Q8" s="127"/>
      <c r="R8" s="1"/>
      <c r="S8" s="136"/>
      <c r="T8" s="137"/>
      <c r="U8" s="137"/>
      <c r="V8" s="137"/>
      <c r="W8" s="137"/>
      <c r="X8" s="137"/>
      <c r="Y8" s="137"/>
      <c r="Z8" s="137"/>
      <c r="AA8" s="137"/>
      <c r="AB8" s="137"/>
      <c r="AC8" s="137"/>
      <c r="AD8" s="137"/>
      <c r="AE8" s="137"/>
      <c r="AF8" s="137"/>
      <c r="AG8" s="137"/>
      <c r="AH8" s="138"/>
      <c r="AI8" s="1"/>
      <c r="AJ8" s="1"/>
      <c r="AK8" s="119"/>
      <c r="AL8" s="120"/>
      <c r="AM8" s="120"/>
      <c r="AN8" s="120"/>
      <c r="AO8" s="120"/>
      <c r="AP8" s="120"/>
      <c r="AQ8" s="121"/>
    </row>
    <row r="9" spans="1:43" ht="23.1" customHeight="1" thickBot="1" x14ac:dyDescent="0.2">
      <c r="A9" s="1"/>
      <c r="B9" s="154" t="s">
        <v>129</v>
      </c>
      <c r="C9" s="155"/>
      <c r="D9" s="155"/>
      <c r="E9" s="155"/>
      <c r="F9" s="156" t="str">
        <f>データ!V6</f>
        <v>-</v>
      </c>
      <c r="G9" s="156"/>
      <c r="H9" s="156"/>
      <c r="I9" s="156"/>
      <c r="J9" s="157"/>
      <c r="K9" s="157"/>
      <c r="L9" s="157"/>
      <c r="M9" s="157"/>
      <c r="N9" s="158"/>
      <c r="O9" s="158"/>
      <c r="P9" s="158"/>
      <c r="Q9" s="159"/>
      <c r="R9" s="1"/>
      <c r="S9" s="136"/>
      <c r="T9" s="137"/>
      <c r="U9" s="137"/>
      <c r="V9" s="137"/>
      <c r="W9" s="137"/>
      <c r="X9" s="137"/>
      <c r="Y9" s="137"/>
      <c r="Z9" s="137"/>
      <c r="AA9" s="137"/>
      <c r="AB9" s="137"/>
      <c r="AC9" s="137"/>
      <c r="AD9" s="137"/>
      <c r="AE9" s="137"/>
      <c r="AF9" s="137"/>
      <c r="AG9" s="137"/>
      <c r="AH9" s="138"/>
      <c r="AI9" s="1"/>
      <c r="AJ9" s="1"/>
      <c r="AK9" s="119"/>
      <c r="AL9" s="120"/>
      <c r="AM9" s="120"/>
      <c r="AN9" s="120"/>
      <c r="AO9" s="120"/>
      <c r="AP9" s="120"/>
      <c r="AQ9" s="121"/>
    </row>
    <row r="10" spans="1:43" ht="27" customHeight="1" thickBot="1" x14ac:dyDescent="0.2">
      <c r="A10" s="1"/>
      <c r="B10" s="6" t="s">
        <v>18</v>
      </c>
      <c r="C10" s="7"/>
      <c r="D10" s="7"/>
      <c r="E10" s="7"/>
      <c r="F10" s="7"/>
      <c r="G10" s="7"/>
      <c r="H10" s="7"/>
      <c r="I10" s="7"/>
      <c r="J10" s="7"/>
      <c r="K10" s="7"/>
      <c r="L10" s="7"/>
      <c r="M10" s="7"/>
      <c r="N10" s="7"/>
      <c r="O10" s="7"/>
      <c r="P10" s="7"/>
      <c r="Q10" s="7"/>
      <c r="R10" s="1"/>
      <c r="S10" s="136"/>
      <c r="T10" s="137"/>
      <c r="U10" s="137"/>
      <c r="V10" s="137"/>
      <c r="W10" s="137"/>
      <c r="X10" s="137"/>
      <c r="Y10" s="137"/>
      <c r="Z10" s="137"/>
      <c r="AA10" s="137"/>
      <c r="AB10" s="137"/>
      <c r="AC10" s="137"/>
      <c r="AD10" s="137"/>
      <c r="AE10" s="137"/>
      <c r="AF10" s="137"/>
      <c r="AG10" s="137"/>
      <c r="AH10" s="138"/>
      <c r="AI10" s="1"/>
      <c r="AJ10" s="1"/>
      <c r="AK10" s="119"/>
      <c r="AL10" s="120"/>
      <c r="AM10" s="120"/>
      <c r="AN10" s="120"/>
      <c r="AO10" s="120"/>
      <c r="AP10" s="120"/>
      <c r="AQ10" s="121"/>
    </row>
    <row r="11" spans="1:43" ht="23.1" customHeight="1" x14ac:dyDescent="0.15">
      <c r="A11" s="1"/>
      <c r="B11" s="113" t="s">
        <v>19</v>
      </c>
      <c r="C11" s="114"/>
      <c r="D11" s="114"/>
      <c r="E11" s="114"/>
      <c r="F11" s="160">
        <f>データ!B10</f>
        <v>40909</v>
      </c>
      <c r="G11" s="161"/>
      <c r="H11" s="160">
        <f>データ!C10</f>
        <v>41275</v>
      </c>
      <c r="I11" s="161"/>
      <c r="J11" s="160">
        <f>データ!D10</f>
        <v>41640</v>
      </c>
      <c r="K11" s="161"/>
      <c r="L11" s="160">
        <f>データ!E10</f>
        <v>42005</v>
      </c>
      <c r="M11" s="161"/>
      <c r="N11" s="160">
        <f>データ!F10</f>
        <v>42370</v>
      </c>
      <c r="O11" s="162"/>
      <c r="P11" s="8"/>
      <c r="Q11" s="8"/>
      <c r="R11" s="1"/>
      <c r="S11" s="136"/>
      <c r="T11" s="137"/>
      <c r="U11" s="137"/>
      <c r="V11" s="137"/>
      <c r="W11" s="137"/>
      <c r="X11" s="137"/>
      <c r="Y11" s="137"/>
      <c r="Z11" s="137"/>
      <c r="AA11" s="137"/>
      <c r="AB11" s="137"/>
      <c r="AC11" s="137"/>
      <c r="AD11" s="137"/>
      <c r="AE11" s="137"/>
      <c r="AF11" s="137"/>
      <c r="AG11" s="137"/>
      <c r="AH11" s="138"/>
      <c r="AI11" s="1"/>
      <c r="AJ11" s="1"/>
      <c r="AK11" s="119"/>
      <c r="AL11" s="120"/>
      <c r="AM11" s="120"/>
      <c r="AN11" s="120"/>
      <c r="AO11" s="120"/>
      <c r="AP11" s="120"/>
      <c r="AQ11" s="121"/>
    </row>
    <row r="12" spans="1:43" ht="23.1" customHeight="1" x14ac:dyDescent="0.15">
      <c r="A12" s="1"/>
      <c r="B12" s="125" t="s">
        <v>21</v>
      </c>
      <c r="C12" s="126"/>
      <c r="D12" s="126"/>
      <c r="E12" s="126"/>
      <c r="F12" s="163" t="str">
        <f>データ!W6</f>
        <v>-</v>
      </c>
      <c r="G12" s="164"/>
      <c r="H12" s="163" t="str">
        <f>データ!X6</f>
        <v>-</v>
      </c>
      <c r="I12" s="164"/>
      <c r="J12" s="163" t="str">
        <f>データ!Y6</f>
        <v>-</v>
      </c>
      <c r="K12" s="164"/>
      <c r="L12" s="163" t="str">
        <f>データ!Z6</f>
        <v>-</v>
      </c>
      <c r="M12" s="164"/>
      <c r="N12" s="152" t="str">
        <f>データ!AA6</f>
        <v>-</v>
      </c>
      <c r="O12" s="153"/>
      <c r="P12" s="8"/>
      <c r="Q12" s="8"/>
      <c r="R12" s="1"/>
      <c r="S12" s="136"/>
      <c r="T12" s="137"/>
      <c r="U12" s="137"/>
      <c r="V12" s="137"/>
      <c r="W12" s="137"/>
      <c r="X12" s="137"/>
      <c r="Y12" s="137"/>
      <c r="Z12" s="137"/>
      <c r="AA12" s="137"/>
      <c r="AB12" s="137"/>
      <c r="AC12" s="137"/>
      <c r="AD12" s="137"/>
      <c r="AE12" s="137"/>
      <c r="AF12" s="137"/>
      <c r="AG12" s="137"/>
      <c r="AH12" s="138"/>
      <c r="AI12" s="1"/>
      <c r="AJ12" s="1"/>
      <c r="AK12" s="119"/>
      <c r="AL12" s="120"/>
      <c r="AM12" s="120"/>
      <c r="AN12" s="120"/>
      <c r="AO12" s="120"/>
      <c r="AP12" s="120"/>
      <c r="AQ12" s="121"/>
    </row>
    <row r="13" spans="1:43" ht="23.1" customHeight="1" x14ac:dyDescent="0.15">
      <c r="A13" s="1"/>
      <c r="B13" s="165" t="s">
        <v>22</v>
      </c>
      <c r="C13" s="166"/>
      <c r="D13" s="166"/>
      <c r="E13" s="167"/>
      <c r="F13" s="163" t="str">
        <f>データ!AB6</f>
        <v>-</v>
      </c>
      <c r="G13" s="164"/>
      <c r="H13" s="163" t="str">
        <f>データ!AC6</f>
        <v>-</v>
      </c>
      <c r="I13" s="164"/>
      <c r="J13" s="163" t="str">
        <f>データ!AD6</f>
        <v>-</v>
      </c>
      <c r="K13" s="164"/>
      <c r="L13" s="163" t="str">
        <f>データ!AE6</f>
        <v>-</v>
      </c>
      <c r="M13" s="164"/>
      <c r="N13" s="152" t="str">
        <f>データ!AF6</f>
        <v>-</v>
      </c>
      <c r="O13" s="153"/>
      <c r="P13" s="8"/>
      <c r="Q13" s="8"/>
      <c r="R13" s="1"/>
      <c r="S13" s="136"/>
      <c r="T13" s="137"/>
      <c r="U13" s="137"/>
      <c r="V13" s="137"/>
      <c r="W13" s="137"/>
      <c r="X13" s="137"/>
      <c r="Y13" s="137"/>
      <c r="Z13" s="137"/>
      <c r="AA13" s="137"/>
      <c r="AB13" s="137"/>
      <c r="AC13" s="137"/>
      <c r="AD13" s="137"/>
      <c r="AE13" s="137"/>
      <c r="AF13" s="137"/>
      <c r="AG13" s="137"/>
      <c r="AH13" s="138"/>
      <c r="AI13" s="1"/>
      <c r="AJ13" s="1"/>
      <c r="AK13" s="119"/>
      <c r="AL13" s="120"/>
      <c r="AM13" s="120"/>
      <c r="AN13" s="120"/>
      <c r="AO13" s="120"/>
      <c r="AP13" s="120"/>
      <c r="AQ13" s="121"/>
    </row>
    <row r="14" spans="1:43" ht="23.1" customHeight="1" x14ac:dyDescent="0.15">
      <c r="A14" s="1"/>
      <c r="B14" s="165" t="s">
        <v>23</v>
      </c>
      <c r="C14" s="166"/>
      <c r="D14" s="166"/>
      <c r="E14" s="167"/>
      <c r="F14" s="163" t="str">
        <f>データ!AG6</f>
        <v>-</v>
      </c>
      <c r="G14" s="164"/>
      <c r="H14" s="163" t="str">
        <f>データ!AH6</f>
        <v>-</v>
      </c>
      <c r="I14" s="164"/>
      <c r="J14" s="163" t="str">
        <f>データ!AI6</f>
        <v>-</v>
      </c>
      <c r="K14" s="164"/>
      <c r="L14" s="163" t="str">
        <f>データ!AJ6</f>
        <v>-</v>
      </c>
      <c r="M14" s="164"/>
      <c r="N14" s="152" t="str">
        <f>データ!AK6</f>
        <v>-</v>
      </c>
      <c r="O14" s="153"/>
      <c r="P14" s="8"/>
      <c r="Q14" s="8"/>
      <c r="R14" s="1"/>
      <c r="S14" s="136"/>
      <c r="T14" s="137"/>
      <c r="U14" s="137"/>
      <c r="V14" s="137"/>
      <c r="W14" s="137"/>
      <c r="X14" s="137"/>
      <c r="Y14" s="137"/>
      <c r="Z14" s="137"/>
      <c r="AA14" s="137"/>
      <c r="AB14" s="137"/>
      <c r="AC14" s="137"/>
      <c r="AD14" s="137"/>
      <c r="AE14" s="137"/>
      <c r="AF14" s="137"/>
      <c r="AG14" s="137"/>
      <c r="AH14" s="138"/>
      <c r="AI14" s="1"/>
      <c r="AJ14" s="1"/>
      <c r="AK14" s="119"/>
      <c r="AL14" s="120"/>
      <c r="AM14" s="120"/>
      <c r="AN14" s="120"/>
      <c r="AO14" s="120"/>
      <c r="AP14" s="120"/>
      <c r="AQ14" s="121"/>
    </row>
    <row r="15" spans="1:43" ht="23.1" customHeight="1" x14ac:dyDescent="0.15">
      <c r="A15" s="1"/>
      <c r="B15" s="170" t="s">
        <v>24</v>
      </c>
      <c r="C15" s="171"/>
      <c r="D15" s="171"/>
      <c r="E15" s="172"/>
      <c r="F15" s="173" t="str">
        <f>データ!AL6</f>
        <v>-</v>
      </c>
      <c r="G15" s="173"/>
      <c r="H15" s="173" t="str">
        <f>データ!AM6</f>
        <v>-</v>
      </c>
      <c r="I15" s="173"/>
      <c r="J15" s="173" t="str">
        <f>データ!AN6</f>
        <v>-</v>
      </c>
      <c r="K15" s="173"/>
      <c r="L15" s="173" t="str">
        <f>データ!AO6</f>
        <v>-</v>
      </c>
      <c r="M15" s="173"/>
      <c r="N15" s="174" t="str">
        <f>データ!AP6</f>
        <v>-</v>
      </c>
      <c r="O15" s="175"/>
      <c r="P15" s="8"/>
      <c r="Q15" s="8"/>
      <c r="R15" s="1"/>
      <c r="S15" s="136"/>
      <c r="T15" s="137"/>
      <c r="U15" s="137"/>
      <c r="V15" s="137"/>
      <c r="W15" s="137"/>
      <c r="X15" s="137"/>
      <c r="Y15" s="137"/>
      <c r="Z15" s="137"/>
      <c r="AA15" s="137"/>
      <c r="AB15" s="137"/>
      <c r="AC15" s="137"/>
      <c r="AD15" s="137"/>
      <c r="AE15" s="137"/>
      <c r="AF15" s="137"/>
      <c r="AG15" s="137"/>
      <c r="AH15" s="138"/>
      <c r="AI15" s="1"/>
      <c r="AJ15" s="1"/>
      <c r="AK15" s="119"/>
      <c r="AL15" s="120"/>
      <c r="AM15" s="120"/>
      <c r="AN15" s="120"/>
      <c r="AO15" s="120"/>
      <c r="AP15" s="120"/>
      <c r="AQ15" s="121"/>
    </row>
    <row r="16" spans="1:43" ht="23.1" customHeight="1" thickBot="1" x14ac:dyDescent="0.2">
      <c r="A16" s="1"/>
      <c r="B16" s="176" t="s">
        <v>25</v>
      </c>
      <c r="C16" s="177"/>
      <c r="D16" s="177"/>
      <c r="E16" s="178"/>
      <c r="F16" s="179" t="str">
        <f>データ!AQ6</f>
        <v>-</v>
      </c>
      <c r="G16" s="179"/>
      <c r="H16" s="179" t="str">
        <f>データ!AR6</f>
        <v>-</v>
      </c>
      <c r="I16" s="179"/>
      <c r="J16" s="179" t="str">
        <f>データ!AS6</f>
        <v>-</v>
      </c>
      <c r="K16" s="179"/>
      <c r="L16" s="179" t="str">
        <f>データ!AT6</f>
        <v>-</v>
      </c>
      <c r="M16" s="179"/>
      <c r="N16" s="168" t="str">
        <f>データ!AU6</f>
        <v>-</v>
      </c>
      <c r="O16" s="169"/>
      <c r="P16" s="8"/>
      <c r="Q16" s="8"/>
      <c r="R16" s="1"/>
      <c r="S16" s="136"/>
      <c r="T16" s="137"/>
      <c r="U16" s="137"/>
      <c r="V16" s="137"/>
      <c r="W16" s="137"/>
      <c r="X16" s="137"/>
      <c r="Y16" s="137"/>
      <c r="Z16" s="137"/>
      <c r="AA16" s="137"/>
      <c r="AB16" s="137"/>
      <c r="AC16" s="137"/>
      <c r="AD16" s="137"/>
      <c r="AE16" s="137"/>
      <c r="AF16" s="137"/>
      <c r="AG16" s="137"/>
      <c r="AH16" s="138"/>
      <c r="AI16" s="1"/>
      <c r="AJ16" s="1"/>
      <c r="AK16" s="119"/>
      <c r="AL16" s="120"/>
      <c r="AM16" s="120"/>
      <c r="AN16" s="120"/>
      <c r="AO16" s="120"/>
      <c r="AP16" s="120"/>
      <c r="AQ16" s="121"/>
    </row>
    <row r="17" spans="1:43" ht="15.6" customHeight="1" thickBot="1" x14ac:dyDescent="0.2">
      <c r="A17" s="1"/>
      <c r="B17" s="9"/>
      <c r="C17" s="1"/>
      <c r="D17" s="1"/>
      <c r="E17" s="1"/>
      <c r="F17" s="1"/>
      <c r="G17" s="1"/>
      <c r="H17" s="1"/>
      <c r="I17" s="1"/>
      <c r="J17" s="1"/>
      <c r="K17" s="1"/>
      <c r="L17" s="1"/>
      <c r="M17" s="1"/>
      <c r="N17" s="1"/>
      <c r="O17" s="1"/>
      <c r="P17" s="1"/>
      <c r="Q17" s="1"/>
      <c r="R17" s="1"/>
      <c r="S17" s="136"/>
      <c r="T17" s="137"/>
      <c r="U17" s="137"/>
      <c r="V17" s="137"/>
      <c r="W17" s="137"/>
      <c r="X17" s="137"/>
      <c r="Y17" s="137"/>
      <c r="Z17" s="137"/>
      <c r="AA17" s="137"/>
      <c r="AB17" s="137"/>
      <c r="AC17" s="137"/>
      <c r="AD17" s="137"/>
      <c r="AE17" s="137"/>
      <c r="AF17" s="137"/>
      <c r="AG17" s="137"/>
      <c r="AH17" s="138"/>
      <c r="AI17" s="1"/>
      <c r="AJ17" s="1"/>
      <c r="AK17" s="119"/>
      <c r="AL17" s="120"/>
      <c r="AM17" s="120"/>
      <c r="AN17" s="120"/>
      <c r="AO17" s="120"/>
      <c r="AP17" s="120"/>
      <c r="AQ17" s="121"/>
    </row>
    <row r="18" spans="1:43" ht="23.1" customHeight="1" x14ac:dyDescent="0.15">
      <c r="A18" s="1"/>
      <c r="B18" s="180"/>
      <c r="C18" s="181"/>
      <c r="D18" s="181"/>
      <c r="E18" s="181"/>
      <c r="F18" s="114" t="s">
        <v>26</v>
      </c>
      <c r="G18" s="114"/>
      <c r="H18" s="114"/>
      <c r="I18" s="114" t="s">
        <v>27</v>
      </c>
      <c r="J18" s="114"/>
      <c r="K18" s="114"/>
      <c r="L18" s="114" t="s">
        <v>25</v>
      </c>
      <c r="M18" s="114"/>
      <c r="N18" s="114"/>
      <c r="O18" s="115"/>
      <c r="P18" s="1"/>
      <c r="Q18" s="1"/>
      <c r="R18" s="1"/>
      <c r="S18" s="136"/>
      <c r="T18" s="137"/>
      <c r="U18" s="137"/>
      <c r="V18" s="137"/>
      <c r="W18" s="137"/>
      <c r="X18" s="137"/>
      <c r="Y18" s="137"/>
      <c r="Z18" s="137"/>
      <c r="AA18" s="137"/>
      <c r="AB18" s="137"/>
      <c r="AC18" s="137"/>
      <c r="AD18" s="137"/>
      <c r="AE18" s="137"/>
      <c r="AF18" s="137"/>
      <c r="AG18" s="137"/>
      <c r="AH18" s="138"/>
      <c r="AI18" s="1"/>
      <c r="AJ18" s="1"/>
      <c r="AK18" s="119"/>
      <c r="AL18" s="120"/>
      <c r="AM18" s="120"/>
      <c r="AN18" s="120"/>
      <c r="AO18" s="120"/>
      <c r="AP18" s="120"/>
      <c r="AQ18" s="121"/>
    </row>
    <row r="19" spans="1:43" ht="23.1" customHeight="1" thickBot="1" x14ac:dyDescent="0.2">
      <c r="A19" s="1"/>
      <c r="B19" s="176" t="s">
        <v>28</v>
      </c>
      <c r="C19" s="177"/>
      <c r="D19" s="177"/>
      <c r="E19" s="178"/>
      <c r="F19" s="182" t="str">
        <f>データ!AV6</f>
        <v>-</v>
      </c>
      <c r="G19" s="182"/>
      <c r="H19" s="182"/>
      <c r="I19" s="182" t="str">
        <f>データ!AW6</f>
        <v>-</v>
      </c>
      <c r="J19" s="182"/>
      <c r="K19" s="182"/>
      <c r="L19" s="182" t="str">
        <f>データ!AX6</f>
        <v>-</v>
      </c>
      <c r="M19" s="182"/>
      <c r="N19" s="182"/>
      <c r="O19" s="183"/>
      <c r="P19" s="1"/>
      <c r="Q19" s="1"/>
      <c r="R19" s="1"/>
      <c r="S19" s="139"/>
      <c r="T19" s="140"/>
      <c r="U19" s="140"/>
      <c r="V19" s="140"/>
      <c r="W19" s="140"/>
      <c r="X19" s="140"/>
      <c r="Y19" s="140"/>
      <c r="Z19" s="140"/>
      <c r="AA19" s="140"/>
      <c r="AB19" s="140"/>
      <c r="AC19" s="140"/>
      <c r="AD19" s="140"/>
      <c r="AE19" s="140"/>
      <c r="AF19" s="140"/>
      <c r="AG19" s="140"/>
      <c r="AH19" s="141"/>
      <c r="AI19" s="1"/>
      <c r="AJ19" s="1"/>
      <c r="AK19" s="119"/>
      <c r="AL19" s="120"/>
      <c r="AM19" s="120"/>
      <c r="AN19" s="120"/>
      <c r="AO19" s="120"/>
      <c r="AP19" s="120"/>
      <c r="AQ19" s="121"/>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9"/>
      <c r="AL20" s="120"/>
      <c r="AM20" s="120"/>
      <c r="AN20" s="120"/>
      <c r="AO20" s="120"/>
      <c r="AP20" s="120"/>
      <c r="AQ20" s="121"/>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9"/>
      <c r="AL21" s="120"/>
      <c r="AM21" s="120"/>
      <c r="AN21" s="120"/>
      <c r="AO21" s="120"/>
      <c r="AP21" s="120"/>
      <c r="AQ21" s="121"/>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9"/>
      <c r="AL22" s="120"/>
      <c r="AM22" s="120"/>
      <c r="AN22" s="120"/>
      <c r="AO22" s="120"/>
      <c r="AP22" s="120"/>
      <c r="AQ22" s="121"/>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9"/>
      <c r="AL23" s="120"/>
      <c r="AM23" s="120"/>
      <c r="AN23" s="120"/>
      <c r="AO23" s="120"/>
      <c r="AP23" s="120"/>
      <c r="AQ23" s="121"/>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9"/>
      <c r="AL24" s="120"/>
      <c r="AM24" s="120"/>
      <c r="AN24" s="120"/>
      <c r="AO24" s="120"/>
      <c r="AP24" s="120"/>
      <c r="AQ24" s="121"/>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9"/>
      <c r="AL25" s="120"/>
      <c r="AM25" s="120"/>
      <c r="AN25" s="120"/>
      <c r="AO25" s="120"/>
      <c r="AP25" s="120"/>
      <c r="AQ25" s="121"/>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9"/>
      <c r="AL26" s="120"/>
      <c r="AM26" s="120"/>
      <c r="AN26" s="120"/>
      <c r="AO26" s="120"/>
      <c r="AP26" s="120"/>
      <c r="AQ26" s="121"/>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9"/>
      <c r="AL27" s="120"/>
      <c r="AM27" s="120"/>
      <c r="AN27" s="120"/>
      <c r="AO27" s="120"/>
      <c r="AP27" s="120"/>
      <c r="AQ27" s="121"/>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9"/>
      <c r="AL28" s="120"/>
      <c r="AM28" s="120"/>
      <c r="AN28" s="120"/>
      <c r="AO28" s="120"/>
      <c r="AP28" s="120"/>
      <c r="AQ28" s="121"/>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9"/>
      <c r="AL29" s="120"/>
      <c r="AM29" s="120"/>
      <c r="AN29" s="120"/>
      <c r="AO29" s="120"/>
      <c r="AP29" s="120"/>
      <c r="AQ29" s="121"/>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9"/>
      <c r="AL30" s="120"/>
      <c r="AM30" s="120"/>
      <c r="AN30" s="120"/>
      <c r="AO30" s="120"/>
      <c r="AP30" s="120"/>
      <c r="AQ30" s="121"/>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9"/>
      <c r="AL31" s="120"/>
      <c r="AM31" s="120"/>
      <c r="AN31" s="120"/>
      <c r="AO31" s="120"/>
      <c r="AP31" s="120"/>
      <c r="AQ31" s="121"/>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9"/>
      <c r="AL32" s="120"/>
      <c r="AM32" s="120"/>
      <c r="AN32" s="120"/>
      <c r="AO32" s="120"/>
      <c r="AP32" s="120"/>
      <c r="AQ32" s="121"/>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9"/>
      <c r="AL33" s="120"/>
      <c r="AM33" s="120"/>
      <c r="AN33" s="120"/>
      <c r="AO33" s="120"/>
      <c r="AP33" s="120"/>
      <c r="AQ33" s="121"/>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9"/>
      <c r="AL34" s="120"/>
      <c r="AM34" s="120"/>
      <c r="AN34" s="120"/>
      <c r="AO34" s="120"/>
      <c r="AP34" s="120"/>
      <c r="AQ34" s="121"/>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9"/>
      <c r="AL35" s="120"/>
      <c r="AM35" s="120"/>
      <c r="AN35" s="120"/>
      <c r="AO35" s="120"/>
      <c r="AP35" s="120"/>
      <c r="AQ35" s="121"/>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9"/>
      <c r="AL36" s="120"/>
      <c r="AM36" s="120"/>
      <c r="AN36" s="120"/>
      <c r="AO36" s="120"/>
      <c r="AP36" s="120"/>
      <c r="AQ36" s="121"/>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9"/>
      <c r="AL37" s="120"/>
      <c r="AM37" s="120"/>
      <c r="AN37" s="120"/>
      <c r="AO37" s="120"/>
      <c r="AP37" s="120"/>
      <c r="AQ37" s="121"/>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2"/>
      <c r="AL38" s="123"/>
      <c r="AM38" s="123"/>
      <c r="AN38" s="123"/>
      <c r="AO38" s="123"/>
      <c r="AP38" s="123"/>
      <c r="AQ38" s="124"/>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4" t="s">
        <v>31</v>
      </c>
      <c r="AL39" s="185"/>
      <c r="AM39" s="185"/>
      <c r="AN39" s="185"/>
      <c r="AO39" s="185"/>
      <c r="AP39" s="185"/>
      <c r="AQ39" s="186"/>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9" t="s">
        <v>186</v>
      </c>
      <c r="AL40" s="120"/>
      <c r="AM40" s="120"/>
      <c r="AN40" s="120"/>
      <c r="AO40" s="120"/>
      <c r="AP40" s="120"/>
      <c r="AQ40" s="121"/>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9"/>
      <c r="AL41" s="120"/>
      <c r="AM41" s="120"/>
      <c r="AN41" s="120"/>
      <c r="AO41" s="120"/>
      <c r="AP41" s="120"/>
      <c r="AQ41" s="121"/>
    </row>
    <row r="42" spans="1:43" ht="43.35" customHeight="1" x14ac:dyDescent="0.15">
      <c r="A42" s="1"/>
      <c r="B42" s="187"/>
      <c r="C42" s="188"/>
      <c r="D42" s="188"/>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9"/>
      <c r="AL42" s="120"/>
      <c r="AM42" s="120"/>
      <c r="AN42" s="120"/>
      <c r="AO42" s="120"/>
      <c r="AP42" s="120"/>
      <c r="AQ42" s="121"/>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9"/>
      <c r="AL43" s="120"/>
      <c r="AM43" s="120"/>
      <c r="AN43" s="120"/>
      <c r="AO43" s="120"/>
      <c r="AP43" s="120"/>
      <c r="AQ43" s="121"/>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9"/>
      <c r="AL44" s="120"/>
      <c r="AM44" s="120"/>
      <c r="AN44" s="120"/>
      <c r="AO44" s="120"/>
      <c r="AP44" s="120"/>
      <c r="AQ44" s="121"/>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9"/>
      <c r="AL45" s="120"/>
      <c r="AM45" s="120"/>
      <c r="AN45" s="120"/>
      <c r="AO45" s="120"/>
      <c r="AP45" s="120"/>
      <c r="AQ45" s="121"/>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9"/>
      <c r="AL46" s="120"/>
      <c r="AM46" s="120"/>
      <c r="AN46" s="120"/>
      <c r="AO46" s="120"/>
      <c r="AP46" s="120"/>
      <c r="AQ46" s="121"/>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9"/>
      <c r="AL47" s="120"/>
      <c r="AM47" s="120"/>
      <c r="AN47" s="120"/>
      <c r="AO47" s="120"/>
      <c r="AP47" s="120"/>
      <c r="AQ47" s="121"/>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9"/>
      <c r="AL48" s="120"/>
      <c r="AM48" s="120"/>
      <c r="AN48" s="120"/>
      <c r="AO48" s="120"/>
      <c r="AP48" s="120"/>
      <c r="AQ48" s="121"/>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9"/>
      <c r="AL49" s="120"/>
      <c r="AM49" s="120"/>
      <c r="AN49" s="120"/>
      <c r="AO49" s="120"/>
      <c r="AP49" s="120"/>
      <c r="AQ49" s="121"/>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9"/>
      <c r="AL50" s="120"/>
      <c r="AM50" s="120"/>
      <c r="AN50" s="120"/>
      <c r="AO50" s="120"/>
      <c r="AP50" s="120"/>
      <c r="AQ50" s="121"/>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9"/>
      <c r="AL51" s="120"/>
      <c r="AM51" s="120"/>
      <c r="AN51" s="120"/>
      <c r="AO51" s="120"/>
      <c r="AP51" s="120"/>
      <c r="AQ51" s="121"/>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9"/>
      <c r="AL52" s="120"/>
      <c r="AM52" s="120"/>
      <c r="AN52" s="120"/>
      <c r="AO52" s="120"/>
      <c r="AP52" s="120"/>
      <c r="AQ52" s="121"/>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9"/>
      <c r="AL53" s="120"/>
      <c r="AM53" s="120"/>
      <c r="AN53" s="120"/>
      <c r="AO53" s="120"/>
      <c r="AP53" s="120"/>
      <c r="AQ53" s="121"/>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9"/>
      <c r="AL54" s="120"/>
      <c r="AM54" s="120"/>
      <c r="AN54" s="120"/>
      <c r="AO54" s="120"/>
      <c r="AP54" s="120"/>
      <c r="AQ54" s="121"/>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9"/>
      <c r="AL55" s="120"/>
      <c r="AM55" s="120"/>
      <c r="AN55" s="120"/>
      <c r="AO55" s="120"/>
      <c r="AP55" s="120"/>
      <c r="AQ55" s="121"/>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9"/>
      <c r="AL56" s="120"/>
      <c r="AM56" s="120"/>
      <c r="AN56" s="120"/>
      <c r="AO56" s="120"/>
      <c r="AP56" s="120"/>
      <c r="AQ56" s="121"/>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9"/>
      <c r="AL57" s="120"/>
      <c r="AM57" s="120"/>
      <c r="AN57" s="120"/>
      <c r="AO57" s="120"/>
      <c r="AP57" s="120"/>
      <c r="AQ57" s="121"/>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9"/>
      <c r="AL58" s="120"/>
      <c r="AM58" s="120"/>
      <c r="AN58" s="120"/>
      <c r="AO58" s="120"/>
      <c r="AP58" s="120"/>
      <c r="AQ58" s="121"/>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9"/>
      <c r="AL59" s="120"/>
      <c r="AM59" s="120"/>
      <c r="AN59" s="120"/>
      <c r="AO59" s="120"/>
      <c r="AP59" s="120"/>
      <c r="AQ59" s="121"/>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9"/>
      <c r="AL60" s="120"/>
      <c r="AM60" s="120"/>
      <c r="AN60" s="120"/>
      <c r="AO60" s="120"/>
      <c r="AP60" s="120"/>
      <c r="AQ60" s="121"/>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9"/>
      <c r="AL61" s="120"/>
      <c r="AM61" s="120"/>
      <c r="AN61" s="120"/>
      <c r="AO61" s="120"/>
      <c r="AP61" s="120"/>
      <c r="AQ61" s="121"/>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9"/>
      <c r="AL62" s="120"/>
      <c r="AM62" s="120"/>
      <c r="AN62" s="120"/>
      <c r="AO62" s="120"/>
      <c r="AP62" s="120"/>
      <c r="AQ62" s="121"/>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9"/>
      <c r="AL63" s="120"/>
      <c r="AM63" s="120"/>
      <c r="AN63" s="120"/>
      <c r="AO63" s="120"/>
      <c r="AP63" s="120"/>
      <c r="AQ63" s="121"/>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9"/>
      <c r="AL64" s="120"/>
      <c r="AM64" s="120"/>
      <c r="AN64" s="120"/>
      <c r="AO64" s="120"/>
      <c r="AP64" s="120"/>
      <c r="AQ64" s="121"/>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9"/>
      <c r="AL65" s="120"/>
      <c r="AM65" s="120"/>
      <c r="AN65" s="120"/>
      <c r="AO65" s="120"/>
      <c r="AP65" s="120"/>
      <c r="AQ65" s="121"/>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9"/>
      <c r="AL66" s="120"/>
      <c r="AM66" s="120"/>
      <c r="AN66" s="120"/>
      <c r="AO66" s="120"/>
      <c r="AP66" s="120"/>
      <c r="AQ66" s="121"/>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9"/>
      <c r="AL67" s="120"/>
      <c r="AM67" s="120"/>
      <c r="AN67" s="120"/>
      <c r="AO67" s="120"/>
      <c r="AP67" s="120"/>
      <c r="AQ67" s="121"/>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9"/>
      <c r="AL68" s="120"/>
      <c r="AM68" s="120"/>
      <c r="AN68" s="120"/>
      <c r="AO68" s="120"/>
      <c r="AP68" s="120"/>
      <c r="AQ68" s="121"/>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9"/>
      <c r="AL69" s="120"/>
      <c r="AM69" s="120"/>
      <c r="AN69" s="120"/>
      <c r="AO69" s="120"/>
      <c r="AP69" s="120"/>
      <c r="AQ69" s="121"/>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9"/>
      <c r="AL70" s="120"/>
      <c r="AM70" s="120"/>
      <c r="AN70" s="120"/>
      <c r="AO70" s="120"/>
      <c r="AP70" s="120"/>
      <c r="AQ70" s="121"/>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9"/>
      <c r="AL71" s="120"/>
      <c r="AM71" s="120"/>
      <c r="AN71" s="120"/>
      <c r="AO71" s="120"/>
      <c r="AP71" s="120"/>
      <c r="AQ71" s="121"/>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9"/>
      <c r="AL72" s="120"/>
      <c r="AM72" s="120"/>
      <c r="AN72" s="120"/>
      <c r="AO72" s="120"/>
      <c r="AP72" s="120"/>
      <c r="AQ72" s="121"/>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9"/>
      <c r="AL73" s="120"/>
      <c r="AM73" s="120"/>
      <c r="AN73" s="120"/>
      <c r="AO73" s="120"/>
      <c r="AP73" s="120"/>
      <c r="AQ73" s="121"/>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9"/>
      <c r="AL74" s="120"/>
      <c r="AM74" s="120"/>
      <c r="AN74" s="120"/>
      <c r="AO74" s="120"/>
      <c r="AP74" s="120"/>
      <c r="AQ74" s="121"/>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9"/>
      <c r="AL75" s="120"/>
      <c r="AM75" s="120"/>
      <c r="AN75" s="120"/>
      <c r="AO75" s="120"/>
      <c r="AP75" s="120"/>
      <c r="AQ75" s="121"/>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9"/>
      <c r="AL76" s="120"/>
      <c r="AM76" s="120"/>
      <c r="AN76" s="120"/>
      <c r="AO76" s="120"/>
      <c r="AP76" s="120"/>
      <c r="AQ76" s="121"/>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9"/>
      <c r="AL77" s="120"/>
      <c r="AM77" s="120"/>
      <c r="AN77" s="120"/>
      <c r="AO77" s="120"/>
      <c r="AP77" s="120"/>
      <c r="AQ77" s="121"/>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9"/>
      <c r="AL78" s="120"/>
      <c r="AM78" s="120"/>
      <c r="AN78" s="120"/>
      <c r="AO78" s="120"/>
      <c r="AP78" s="120"/>
      <c r="AQ78" s="121"/>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9"/>
      <c r="AL79" s="120"/>
      <c r="AM79" s="120"/>
      <c r="AN79" s="120"/>
      <c r="AO79" s="120"/>
      <c r="AP79" s="120"/>
      <c r="AQ79" s="121"/>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9"/>
      <c r="AL80" s="120"/>
      <c r="AM80" s="120"/>
      <c r="AN80" s="120"/>
      <c r="AO80" s="120"/>
      <c r="AP80" s="120"/>
      <c r="AQ80" s="121"/>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9"/>
      <c r="AL81" s="120"/>
      <c r="AM81" s="120"/>
      <c r="AN81" s="120"/>
      <c r="AO81" s="120"/>
      <c r="AP81" s="120"/>
      <c r="AQ81" s="121"/>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9"/>
      <c r="AL82" s="120"/>
      <c r="AM82" s="120"/>
      <c r="AN82" s="120"/>
      <c r="AO82" s="120"/>
      <c r="AP82" s="120"/>
      <c r="AQ82" s="121"/>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9"/>
      <c r="AL83" s="120"/>
      <c r="AM83" s="120"/>
      <c r="AN83" s="120"/>
      <c r="AO83" s="120"/>
      <c r="AP83" s="120"/>
      <c r="AQ83" s="121"/>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9"/>
      <c r="AL84" s="120"/>
      <c r="AM84" s="120"/>
      <c r="AN84" s="120"/>
      <c r="AO84" s="120"/>
      <c r="AP84" s="120"/>
      <c r="AQ84" s="121"/>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9"/>
      <c r="AL85" s="120"/>
      <c r="AM85" s="120"/>
      <c r="AN85" s="120"/>
      <c r="AO85" s="120"/>
      <c r="AP85" s="120"/>
      <c r="AQ85" s="121"/>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9"/>
      <c r="AL86" s="120"/>
      <c r="AM86" s="120"/>
      <c r="AN86" s="120"/>
      <c r="AO86" s="120"/>
      <c r="AP86" s="120"/>
      <c r="AQ86" s="121"/>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9"/>
      <c r="AL87" s="120"/>
      <c r="AM87" s="120"/>
      <c r="AN87" s="120"/>
      <c r="AO87" s="120"/>
      <c r="AP87" s="120"/>
      <c r="AQ87" s="121"/>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9"/>
      <c r="AL88" s="120"/>
      <c r="AM88" s="120"/>
      <c r="AN88" s="120"/>
      <c r="AO88" s="120"/>
      <c r="AP88" s="120"/>
      <c r="AQ88" s="121"/>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9"/>
      <c r="AL89" s="120"/>
      <c r="AM89" s="120"/>
      <c r="AN89" s="120"/>
      <c r="AO89" s="120"/>
      <c r="AP89" s="120"/>
      <c r="AQ89" s="121"/>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9"/>
      <c r="AL90" s="120"/>
      <c r="AM90" s="120"/>
      <c r="AN90" s="120"/>
      <c r="AO90" s="120"/>
      <c r="AP90" s="120"/>
      <c r="AQ90" s="121"/>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9"/>
      <c r="AL91" s="120"/>
      <c r="AM91" s="120"/>
      <c r="AN91" s="120"/>
      <c r="AO91" s="120"/>
      <c r="AP91" s="120"/>
      <c r="AQ91" s="121"/>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9"/>
      <c r="AL92" s="120"/>
      <c r="AM92" s="120"/>
      <c r="AN92" s="120"/>
      <c r="AO92" s="120"/>
      <c r="AP92" s="120"/>
      <c r="AQ92" s="121"/>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9"/>
      <c r="AL93" s="120"/>
      <c r="AM93" s="120"/>
      <c r="AN93" s="120"/>
      <c r="AO93" s="120"/>
      <c r="AP93" s="120"/>
      <c r="AQ93" s="121"/>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9"/>
      <c r="AL94" s="120"/>
      <c r="AM94" s="120"/>
      <c r="AN94" s="120"/>
      <c r="AO94" s="120"/>
      <c r="AP94" s="120"/>
      <c r="AQ94" s="121"/>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9"/>
      <c r="AL95" s="120"/>
      <c r="AM95" s="120"/>
      <c r="AN95" s="120"/>
      <c r="AO95" s="120"/>
      <c r="AP95" s="120"/>
      <c r="AQ95" s="121"/>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2"/>
      <c r="AL96" s="123"/>
      <c r="AM96" s="123"/>
      <c r="AN96" s="123"/>
      <c r="AO96" s="123"/>
      <c r="AP96" s="123"/>
      <c r="AQ96" s="124"/>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4" t="s">
        <v>34</v>
      </c>
      <c r="AL97" s="185"/>
      <c r="AM97" s="185"/>
      <c r="AN97" s="185"/>
      <c r="AO97" s="185"/>
      <c r="AP97" s="185"/>
      <c r="AQ97" s="186"/>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9"/>
      <c r="AL98" s="190"/>
      <c r="AM98" s="190"/>
      <c r="AN98" s="190"/>
      <c r="AO98" s="190"/>
      <c r="AP98" s="190"/>
      <c r="AQ98" s="191"/>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2" t="s">
        <v>183</v>
      </c>
      <c r="AL99" s="193"/>
      <c r="AM99" s="193"/>
      <c r="AN99" s="193"/>
      <c r="AO99" s="193"/>
      <c r="AP99" s="193"/>
      <c r="AQ99" s="194"/>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2"/>
      <c r="AL100" s="193"/>
      <c r="AM100" s="193"/>
      <c r="AN100" s="193"/>
      <c r="AO100" s="193"/>
      <c r="AP100" s="193"/>
      <c r="AQ100" s="194"/>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2"/>
      <c r="AL101" s="193"/>
      <c r="AM101" s="193"/>
      <c r="AN101" s="193"/>
      <c r="AO101" s="193"/>
      <c r="AP101" s="193"/>
      <c r="AQ101" s="194"/>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2"/>
      <c r="AL102" s="193"/>
      <c r="AM102" s="193"/>
      <c r="AN102" s="193"/>
      <c r="AO102" s="193"/>
      <c r="AP102" s="193"/>
      <c r="AQ102" s="194"/>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2"/>
      <c r="AL103" s="193"/>
      <c r="AM103" s="193"/>
      <c r="AN103" s="193"/>
      <c r="AO103" s="193"/>
      <c r="AP103" s="193"/>
      <c r="AQ103" s="194"/>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2"/>
      <c r="AL104" s="193"/>
      <c r="AM104" s="193"/>
      <c r="AN104" s="193"/>
      <c r="AO104" s="193"/>
      <c r="AP104" s="193"/>
      <c r="AQ104" s="194"/>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2"/>
      <c r="AL105" s="193"/>
      <c r="AM105" s="193"/>
      <c r="AN105" s="193"/>
      <c r="AO105" s="193"/>
      <c r="AP105" s="193"/>
      <c r="AQ105" s="194"/>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2"/>
      <c r="AL106" s="193"/>
      <c r="AM106" s="193"/>
      <c r="AN106" s="193"/>
      <c r="AO106" s="193"/>
      <c r="AP106" s="193"/>
      <c r="AQ106" s="194"/>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2"/>
      <c r="AL107" s="193"/>
      <c r="AM107" s="193"/>
      <c r="AN107" s="193"/>
      <c r="AO107" s="193"/>
      <c r="AP107" s="193"/>
      <c r="AQ107" s="194"/>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2"/>
      <c r="AL108" s="193"/>
      <c r="AM108" s="193"/>
      <c r="AN108" s="193"/>
      <c r="AO108" s="193"/>
      <c r="AP108" s="193"/>
      <c r="AQ108" s="194"/>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2"/>
      <c r="AL109" s="193"/>
      <c r="AM109" s="193"/>
      <c r="AN109" s="193"/>
      <c r="AO109" s="193"/>
      <c r="AP109" s="193"/>
      <c r="AQ109" s="194"/>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2"/>
      <c r="AL110" s="193"/>
      <c r="AM110" s="193"/>
      <c r="AN110" s="193"/>
      <c r="AO110" s="193"/>
      <c r="AP110" s="193"/>
      <c r="AQ110" s="194"/>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2"/>
      <c r="AL111" s="193"/>
      <c r="AM111" s="193"/>
      <c r="AN111" s="193"/>
      <c r="AO111" s="193"/>
      <c r="AP111" s="193"/>
      <c r="AQ111" s="194"/>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2"/>
      <c r="AL112" s="193"/>
      <c r="AM112" s="193"/>
      <c r="AN112" s="193"/>
      <c r="AO112" s="193"/>
      <c r="AP112" s="193"/>
      <c r="AQ112" s="194"/>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2"/>
      <c r="AL113" s="193"/>
      <c r="AM113" s="193"/>
      <c r="AN113" s="193"/>
      <c r="AO113" s="193"/>
      <c r="AP113" s="193"/>
      <c r="AQ113" s="194"/>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2"/>
      <c r="AL114" s="193"/>
      <c r="AM114" s="193"/>
      <c r="AN114" s="193"/>
      <c r="AO114" s="193"/>
      <c r="AP114" s="193"/>
      <c r="AQ114" s="194"/>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2"/>
      <c r="AL115" s="193"/>
      <c r="AM115" s="193"/>
      <c r="AN115" s="193"/>
      <c r="AO115" s="193"/>
      <c r="AP115" s="193"/>
      <c r="AQ115" s="194"/>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2"/>
      <c r="AL116" s="193"/>
      <c r="AM116" s="193"/>
      <c r="AN116" s="193"/>
      <c r="AO116" s="193"/>
      <c r="AP116" s="193"/>
      <c r="AQ116" s="194"/>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5"/>
      <c r="AL117" s="196"/>
      <c r="AM117" s="196"/>
      <c r="AN117" s="196"/>
      <c r="AO117" s="196"/>
      <c r="AP117" s="196"/>
      <c r="AQ117" s="197"/>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RowHeight="13.5" x14ac:dyDescent="0.15"/>
  <cols>
    <col min="1" max="1" width="9" style="49"/>
    <col min="2" max="6" width="11.875" style="49" customWidth="1"/>
    <col min="7" max="7" width="18.375" style="49" bestFit="1" customWidth="1"/>
    <col min="8" max="8" width="12.125" style="49" customWidth="1"/>
    <col min="9" max="9" width="14.75" style="49" customWidth="1"/>
    <col min="10" max="15" width="12.125" style="49" customWidth="1"/>
    <col min="16" max="16" width="27"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50" t="s">
        <v>37</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15">
      <c r="A3" s="50" t="s">
        <v>38</v>
      </c>
      <c r="B3" s="51" t="s">
        <v>39</v>
      </c>
      <c r="C3" s="51" t="s">
        <v>40</v>
      </c>
      <c r="D3" s="51" t="s">
        <v>41</v>
      </c>
      <c r="E3" s="51" t="s">
        <v>42</v>
      </c>
      <c r="F3" s="51" t="s">
        <v>43</v>
      </c>
      <c r="G3" s="51" t="s">
        <v>44</v>
      </c>
      <c r="H3" s="52" t="s">
        <v>45</v>
      </c>
      <c r="I3" s="53"/>
      <c r="J3" s="53"/>
      <c r="K3" s="53"/>
      <c r="L3" s="53"/>
      <c r="M3" s="53"/>
      <c r="N3" s="53"/>
      <c r="O3" s="53"/>
      <c r="P3" s="53"/>
      <c r="Q3" s="53"/>
      <c r="R3" s="53"/>
      <c r="S3" s="53"/>
      <c r="T3" s="53"/>
      <c r="U3" s="53"/>
      <c r="V3" s="53"/>
      <c r="W3" s="54" t="s">
        <v>46</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47</v>
      </c>
      <c r="AW3" s="53"/>
      <c r="AX3" s="58"/>
      <c r="AY3" s="55" t="s">
        <v>48</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49</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50</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51</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52</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53</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54</v>
      </c>
      <c r="MV3" s="55"/>
      <c r="MW3" s="55"/>
      <c r="MX3" s="55"/>
      <c r="MY3" s="55"/>
      <c r="MZ3" s="55"/>
      <c r="NA3" s="55"/>
      <c r="NB3" s="55"/>
      <c r="NC3" s="55"/>
      <c r="ND3" s="55"/>
      <c r="NE3" s="55"/>
      <c r="NF3" s="55"/>
      <c r="NG3" s="55"/>
      <c r="NH3" s="55"/>
      <c r="NI3" s="55"/>
      <c r="NJ3" s="59"/>
    </row>
    <row r="4" spans="1:374" x14ac:dyDescent="0.15">
      <c r="A4" s="50" t="s">
        <v>55</v>
      </c>
      <c r="B4" s="60"/>
      <c r="C4" s="60"/>
      <c r="D4" s="60"/>
      <c r="E4" s="60"/>
      <c r="F4" s="60"/>
      <c r="G4" s="60"/>
      <c r="H4" s="61"/>
      <c r="I4" s="62"/>
      <c r="J4" s="62"/>
      <c r="K4" s="62"/>
      <c r="L4" s="62"/>
      <c r="M4" s="62"/>
      <c r="N4" s="62"/>
      <c r="O4" s="62"/>
      <c r="P4" s="62"/>
      <c r="Q4" s="62"/>
      <c r="R4" s="62"/>
      <c r="S4" s="62"/>
      <c r="T4" s="62"/>
      <c r="U4" s="62"/>
      <c r="V4" s="62"/>
      <c r="W4" s="54" t="s">
        <v>56</v>
      </c>
      <c r="X4" s="55"/>
      <c r="Y4" s="55"/>
      <c r="Z4" s="55"/>
      <c r="AA4" s="55"/>
      <c r="AB4" s="54" t="s">
        <v>57</v>
      </c>
      <c r="AC4" s="55"/>
      <c r="AD4" s="55"/>
      <c r="AE4" s="55"/>
      <c r="AF4" s="59"/>
      <c r="AG4" s="54" t="s">
        <v>58</v>
      </c>
      <c r="AH4" s="55"/>
      <c r="AI4" s="55"/>
      <c r="AJ4" s="55"/>
      <c r="AK4" s="59"/>
      <c r="AL4" s="54" t="s">
        <v>59</v>
      </c>
      <c r="AM4" s="55"/>
      <c r="AN4" s="55"/>
      <c r="AO4" s="55"/>
      <c r="AP4" s="59"/>
      <c r="AQ4" s="54" t="s">
        <v>60</v>
      </c>
      <c r="AR4" s="55"/>
      <c r="AS4" s="55"/>
      <c r="AT4" s="55"/>
      <c r="AU4" s="55"/>
      <c r="AV4" s="63"/>
      <c r="AW4" s="62"/>
      <c r="AX4" s="64"/>
      <c r="AY4" s="54" t="s">
        <v>61</v>
      </c>
      <c r="AZ4" s="55"/>
      <c r="BA4" s="55"/>
      <c r="BB4" s="55"/>
      <c r="BC4" s="55"/>
      <c r="BD4" s="55"/>
      <c r="BE4" s="55"/>
      <c r="BF4" s="55"/>
      <c r="BG4" s="55"/>
      <c r="BH4" s="55"/>
      <c r="BI4" s="59"/>
      <c r="BJ4" s="54" t="s">
        <v>62</v>
      </c>
      <c r="BK4" s="55"/>
      <c r="BL4" s="55"/>
      <c r="BM4" s="55"/>
      <c r="BN4" s="55"/>
      <c r="BO4" s="55"/>
      <c r="BP4" s="55"/>
      <c r="BQ4" s="55"/>
      <c r="BR4" s="55"/>
      <c r="BS4" s="55"/>
      <c r="BT4" s="59"/>
      <c r="BU4" s="54" t="s">
        <v>63</v>
      </c>
      <c r="BV4" s="55"/>
      <c r="BW4" s="55"/>
      <c r="BX4" s="55"/>
      <c r="BY4" s="55"/>
      <c r="BZ4" s="55"/>
      <c r="CA4" s="55"/>
      <c r="CB4" s="55"/>
      <c r="CC4" s="55"/>
      <c r="CD4" s="55"/>
      <c r="CE4" s="59"/>
      <c r="CF4" s="54" t="s">
        <v>64</v>
      </c>
      <c r="CG4" s="55"/>
      <c r="CH4" s="55"/>
      <c r="CI4" s="55"/>
      <c r="CJ4" s="55"/>
      <c r="CK4" s="55"/>
      <c r="CL4" s="55"/>
      <c r="CM4" s="55"/>
      <c r="CN4" s="55"/>
      <c r="CO4" s="59"/>
      <c r="CP4" s="54" t="s">
        <v>65</v>
      </c>
      <c r="CQ4" s="55"/>
      <c r="CR4" s="55"/>
      <c r="CS4" s="55"/>
      <c r="CT4" s="55"/>
      <c r="CU4" s="55"/>
      <c r="CV4" s="55"/>
      <c r="CW4" s="55"/>
      <c r="CX4" s="55"/>
      <c r="CY4" s="59"/>
      <c r="CZ4" s="65"/>
      <c r="DA4" s="54" t="s">
        <v>66</v>
      </c>
      <c r="DB4" s="55"/>
      <c r="DC4" s="55"/>
      <c r="DD4" s="55"/>
      <c r="DE4" s="55"/>
      <c r="DF4" s="55"/>
      <c r="DG4" s="55"/>
      <c r="DH4" s="55"/>
      <c r="DI4" s="55"/>
      <c r="DJ4" s="59"/>
      <c r="DK4" s="54" t="s">
        <v>67</v>
      </c>
      <c r="DL4" s="55"/>
      <c r="DM4" s="55"/>
      <c r="DN4" s="55"/>
      <c r="DO4" s="55"/>
      <c r="DP4" s="55"/>
      <c r="DQ4" s="55"/>
      <c r="DR4" s="55"/>
      <c r="DS4" s="55"/>
      <c r="DT4" s="59"/>
      <c r="DU4" s="54" t="s">
        <v>68</v>
      </c>
      <c r="DV4" s="55"/>
      <c r="DW4" s="55"/>
      <c r="DX4" s="55"/>
      <c r="DY4" s="55"/>
      <c r="DZ4" s="55"/>
      <c r="EA4" s="55"/>
      <c r="EB4" s="55"/>
      <c r="EC4" s="55"/>
      <c r="ED4" s="59"/>
      <c r="EE4" s="54" t="s">
        <v>69</v>
      </c>
      <c r="EF4" s="55"/>
      <c r="EG4" s="55"/>
      <c r="EH4" s="55"/>
      <c r="EI4" s="55"/>
      <c r="EJ4" s="55"/>
      <c r="EK4" s="55"/>
      <c r="EL4" s="55"/>
      <c r="EM4" s="55"/>
      <c r="EN4" s="59"/>
      <c r="EO4" s="54" t="s">
        <v>70</v>
      </c>
      <c r="EP4" s="55"/>
      <c r="EQ4" s="55"/>
      <c r="ER4" s="55"/>
      <c r="ES4" s="55"/>
      <c r="ET4" s="55"/>
      <c r="EU4" s="55"/>
      <c r="EV4" s="55"/>
      <c r="EW4" s="55"/>
      <c r="EX4" s="59"/>
      <c r="EY4" s="65"/>
      <c r="EZ4" s="54" t="s">
        <v>66</v>
      </c>
      <c r="FA4" s="55"/>
      <c r="FB4" s="55"/>
      <c r="FC4" s="55"/>
      <c r="FD4" s="55"/>
      <c r="FE4" s="55"/>
      <c r="FF4" s="55"/>
      <c r="FG4" s="55"/>
      <c r="FH4" s="55"/>
      <c r="FI4" s="59"/>
      <c r="FJ4" s="54" t="s">
        <v>67</v>
      </c>
      <c r="FK4" s="55"/>
      <c r="FL4" s="55"/>
      <c r="FM4" s="55"/>
      <c r="FN4" s="55"/>
      <c r="FO4" s="55"/>
      <c r="FP4" s="55"/>
      <c r="FQ4" s="55"/>
      <c r="FR4" s="55"/>
      <c r="FS4" s="59"/>
      <c r="FT4" s="54" t="s">
        <v>68</v>
      </c>
      <c r="FU4" s="55"/>
      <c r="FV4" s="55"/>
      <c r="FW4" s="55"/>
      <c r="FX4" s="55"/>
      <c r="FY4" s="55"/>
      <c r="FZ4" s="55"/>
      <c r="GA4" s="55"/>
      <c r="GB4" s="55"/>
      <c r="GC4" s="59"/>
      <c r="GD4" s="54" t="s">
        <v>69</v>
      </c>
      <c r="GE4" s="55"/>
      <c r="GF4" s="55"/>
      <c r="GG4" s="55"/>
      <c r="GH4" s="55"/>
      <c r="GI4" s="55"/>
      <c r="GJ4" s="55"/>
      <c r="GK4" s="55"/>
      <c r="GL4" s="55"/>
      <c r="GM4" s="59"/>
      <c r="GN4" s="54" t="s">
        <v>70</v>
      </c>
      <c r="GO4" s="55"/>
      <c r="GP4" s="55"/>
      <c r="GQ4" s="55"/>
      <c r="GR4" s="55"/>
      <c r="GS4" s="55"/>
      <c r="GT4" s="55"/>
      <c r="GU4" s="55"/>
      <c r="GV4" s="55"/>
      <c r="GW4" s="59"/>
      <c r="GX4" s="65"/>
      <c r="GY4" s="54" t="s">
        <v>66</v>
      </c>
      <c r="GZ4" s="55"/>
      <c r="HA4" s="55"/>
      <c r="HB4" s="55"/>
      <c r="HC4" s="55"/>
      <c r="HD4" s="55"/>
      <c r="HE4" s="55"/>
      <c r="HF4" s="55"/>
      <c r="HG4" s="55"/>
      <c r="HH4" s="59"/>
      <c r="HI4" s="54" t="s">
        <v>67</v>
      </c>
      <c r="HJ4" s="55"/>
      <c r="HK4" s="55"/>
      <c r="HL4" s="55"/>
      <c r="HM4" s="55"/>
      <c r="HN4" s="55"/>
      <c r="HO4" s="55"/>
      <c r="HP4" s="55"/>
      <c r="HQ4" s="55"/>
      <c r="HR4" s="59"/>
      <c r="HS4" s="54" t="s">
        <v>68</v>
      </c>
      <c r="HT4" s="55"/>
      <c r="HU4" s="55"/>
      <c r="HV4" s="55"/>
      <c r="HW4" s="55"/>
      <c r="HX4" s="55"/>
      <c r="HY4" s="55"/>
      <c r="HZ4" s="55"/>
      <c r="IA4" s="55"/>
      <c r="IB4" s="59"/>
      <c r="IC4" s="54" t="s">
        <v>69</v>
      </c>
      <c r="ID4" s="55"/>
      <c r="IE4" s="55"/>
      <c r="IF4" s="55"/>
      <c r="IG4" s="55"/>
      <c r="IH4" s="55"/>
      <c r="II4" s="55"/>
      <c r="IJ4" s="55"/>
      <c r="IK4" s="55"/>
      <c r="IL4" s="59"/>
      <c r="IM4" s="54" t="s">
        <v>70</v>
      </c>
      <c r="IN4" s="55"/>
      <c r="IO4" s="55"/>
      <c r="IP4" s="55"/>
      <c r="IQ4" s="55"/>
      <c r="IR4" s="55"/>
      <c r="IS4" s="55"/>
      <c r="IT4" s="55"/>
      <c r="IU4" s="55"/>
      <c r="IV4" s="59"/>
      <c r="IW4" s="65"/>
      <c r="IX4" s="54" t="s">
        <v>66</v>
      </c>
      <c r="IY4" s="55"/>
      <c r="IZ4" s="55"/>
      <c r="JA4" s="55"/>
      <c r="JB4" s="55"/>
      <c r="JC4" s="55"/>
      <c r="JD4" s="55"/>
      <c r="JE4" s="55"/>
      <c r="JF4" s="55"/>
      <c r="JG4" s="59"/>
      <c r="JH4" s="54" t="s">
        <v>67</v>
      </c>
      <c r="JI4" s="55"/>
      <c r="JJ4" s="55"/>
      <c r="JK4" s="55"/>
      <c r="JL4" s="55"/>
      <c r="JM4" s="55"/>
      <c r="JN4" s="55"/>
      <c r="JO4" s="55"/>
      <c r="JP4" s="55"/>
      <c r="JQ4" s="59"/>
      <c r="JR4" s="54" t="s">
        <v>68</v>
      </c>
      <c r="JS4" s="55"/>
      <c r="JT4" s="55"/>
      <c r="JU4" s="55"/>
      <c r="JV4" s="55"/>
      <c r="JW4" s="55"/>
      <c r="JX4" s="55"/>
      <c r="JY4" s="55"/>
      <c r="JZ4" s="55"/>
      <c r="KA4" s="59"/>
      <c r="KB4" s="54" t="s">
        <v>69</v>
      </c>
      <c r="KC4" s="55"/>
      <c r="KD4" s="55"/>
      <c r="KE4" s="55"/>
      <c r="KF4" s="55"/>
      <c r="KG4" s="55"/>
      <c r="KH4" s="55"/>
      <c r="KI4" s="55"/>
      <c r="KJ4" s="55"/>
      <c r="KK4" s="59"/>
      <c r="KL4" s="54" t="s">
        <v>70</v>
      </c>
      <c r="KM4" s="55"/>
      <c r="KN4" s="55"/>
      <c r="KO4" s="55"/>
      <c r="KP4" s="55"/>
      <c r="KQ4" s="55"/>
      <c r="KR4" s="55"/>
      <c r="KS4" s="55"/>
      <c r="KT4" s="55"/>
      <c r="KU4" s="59"/>
      <c r="KV4" s="65"/>
      <c r="KW4" s="54" t="s">
        <v>66</v>
      </c>
      <c r="KX4" s="55"/>
      <c r="KY4" s="55"/>
      <c r="KZ4" s="55"/>
      <c r="LA4" s="55"/>
      <c r="LB4" s="55"/>
      <c r="LC4" s="55"/>
      <c r="LD4" s="55"/>
      <c r="LE4" s="55"/>
      <c r="LF4" s="59"/>
      <c r="LG4" s="54" t="s">
        <v>67</v>
      </c>
      <c r="LH4" s="55"/>
      <c r="LI4" s="55"/>
      <c r="LJ4" s="55"/>
      <c r="LK4" s="55"/>
      <c r="LL4" s="55"/>
      <c r="LM4" s="55"/>
      <c r="LN4" s="55"/>
      <c r="LO4" s="55"/>
      <c r="LP4" s="59"/>
      <c r="LQ4" s="54" t="s">
        <v>68</v>
      </c>
      <c r="LR4" s="55"/>
      <c r="LS4" s="55"/>
      <c r="LT4" s="55"/>
      <c r="LU4" s="55"/>
      <c r="LV4" s="55"/>
      <c r="LW4" s="55"/>
      <c r="LX4" s="55"/>
      <c r="LY4" s="55"/>
      <c r="LZ4" s="59"/>
      <c r="MA4" s="54" t="s">
        <v>69</v>
      </c>
      <c r="MB4" s="55"/>
      <c r="MC4" s="55"/>
      <c r="MD4" s="55"/>
      <c r="ME4" s="55"/>
      <c r="MF4" s="55"/>
      <c r="MG4" s="55"/>
      <c r="MH4" s="55"/>
      <c r="MI4" s="55"/>
      <c r="MJ4" s="59"/>
      <c r="MK4" s="54" t="s">
        <v>70</v>
      </c>
      <c r="ML4" s="55"/>
      <c r="MM4" s="55"/>
      <c r="MN4" s="55"/>
      <c r="MO4" s="55"/>
      <c r="MP4" s="55"/>
      <c r="MQ4" s="55"/>
      <c r="MR4" s="55"/>
      <c r="MS4" s="55"/>
      <c r="MT4" s="59"/>
      <c r="MU4" s="54" t="s">
        <v>20</v>
      </c>
      <c r="MV4" s="55"/>
      <c r="MW4" s="55"/>
      <c r="MX4" s="59"/>
      <c r="MY4" s="54" t="s">
        <v>71</v>
      </c>
      <c r="MZ4" s="55"/>
      <c r="NA4" s="55"/>
      <c r="NB4" s="59"/>
      <c r="NC4" s="54" t="s">
        <v>72</v>
      </c>
      <c r="ND4" s="55"/>
      <c r="NE4" s="55"/>
      <c r="NF4" s="59"/>
      <c r="NG4" s="54" t="s">
        <v>73</v>
      </c>
      <c r="NH4" s="55"/>
      <c r="NI4" s="55"/>
      <c r="NJ4" s="59"/>
    </row>
    <row r="5" spans="1:374" x14ac:dyDescent="0.15">
      <c r="A5" s="50" t="s">
        <v>74</v>
      </c>
      <c r="B5" s="66"/>
      <c r="C5" s="66"/>
      <c r="D5" s="66"/>
      <c r="E5" s="66"/>
      <c r="F5" s="66"/>
      <c r="G5" s="66"/>
      <c r="H5" s="66" t="s">
        <v>75</v>
      </c>
      <c r="I5" s="67" t="s">
        <v>76</v>
      </c>
      <c r="J5" s="67" t="s">
        <v>77</v>
      </c>
      <c r="K5" s="67" t="s">
        <v>78</v>
      </c>
      <c r="L5" s="67" t="s">
        <v>79</v>
      </c>
      <c r="M5" s="67" t="s">
        <v>80</v>
      </c>
      <c r="N5" s="67" t="s">
        <v>81</v>
      </c>
      <c r="O5" s="67" t="s">
        <v>82</v>
      </c>
      <c r="P5" s="67" t="s">
        <v>83</v>
      </c>
      <c r="Q5" s="67" t="s">
        <v>84</v>
      </c>
      <c r="R5" s="67" t="s">
        <v>85</v>
      </c>
      <c r="S5" s="67" t="s">
        <v>86</v>
      </c>
      <c r="T5" s="67" t="s">
        <v>87</v>
      </c>
      <c r="U5" s="67" t="s">
        <v>88</v>
      </c>
      <c r="V5" s="67" t="s">
        <v>89</v>
      </c>
      <c r="W5" s="67" t="s">
        <v>90</v>
      </c>
      <c r="X5" s="67" t="s">
        <v>91</v>
      </c>
      <c r="Y5" s="67" t="s">
        <v>92</v>
      </c>
      <c r="Z5" s="67" t="s">
        <v>93</v>
      </c>
      <c r="AA5" s="67" t="s">
        <v>94</v>
      </c>
      <c r="AB5" s="67" t="s">
        <v>90</v>
      </c>
      <c r="AC5" s="67" t="s">
        <v>91</v>
      </c>
      <c r="AD5" s="67" t="s">
        <v>92</v>
      </c>
      <c r="AE5" s="67" t="s">
        <v>93</v>
      </c>
      <c r="AF5" s="67" t="s">
        <v>94</v>
      </c>
      <c r="AG5" s="67" t="s">
        <v>90</v>
      </c>
      <c r="AH5" s="67" t="s">
        <v>91</v>
      </c>
      <c r="AI5" s="67" t="s">
        <v>92</v>
      </c>
      <c r="AJ5" s="67" t="s">
        <v>93</v>
      </c>
      <c r="AK5" s="67" t="s">
        <v>94</v>
      </c>
      <c r="AL5" s="67" t="s">
        <v>90</v>
      </c>
      <c r="AM5" s="67" t="s">
        <v>91</v>
      </c>
      <c r="AN5" s="67" t="s">
        <v>92</v>
      </c>
      <c r="AO5" s="67" t="s">
        <v>93</v>
      </c>
      <c r="AP5" s="67" t="s">
        <v>94</v>
      </c>
      <c r="AQ5" s="67" t="s">
        <v>90</v>
      </c>
      <c r="AR5" s="67" t="s">
        <v>91</v>
      </c>
      <c r="AS5" s="67" t="s">
        <v>92</v>
      </c>
      <c r="AT5" s="67" t="s">
        <v>93</v>
      </c>
      <c r="AU5" s="67" t="s">
        <v>94</v>
      </c>
      <c r="AV5" s="67" t="s">
        <v>95</v>
      </c>
      <c r="AW5" s="67" t="s">
        <v>96</v>
      </c>
      <c r="AX5" s="67" t="s">
        <v>97</v>
      </c>
      <c r="AY5" s="67" t="s">
        <v>98</v>
      </c>
      <c r="AZ5" s="67" t="s">
        <v>99</v>
      </c>
      <c r="BA5" s="67" t="s">
        <v>100</v>
      </c>
      <c r="BB5" s="67" t="s">
        <v>101</v>
      </c>
      <c r="BC5" s="67" t="s">
        <v>102</v>
      </c>
      <c r="BD5" s="67" t="s">
        <v>103</v>
      </c>
      <c r="BE5" s="67" t="s">
        <v>104</v>
      </c>
      <c r="BF5" s="67" t="s">
        <v>105</v>
      </c>
      <c r="BG5" s="67" t="s">
        <v>106</v>
      </c>
      <c r="BH5" s="67" t="s">
        <v>107</v>
      </c>
      <c r="BI5" s="67" t="s">
        <v>108</v>
      </c>
      <c r="BJ5" s="67" t="s">
        <v>98</v>
      </c>
      <c r="BK5" s="67" t="s">
        <v>99</v>
      </c>
      <c r="BL5" s="67" t="s">
        <v>100</v>
      </c>
      <c r="BM5" s="67" t="s">
        <v>101</v>
      </c>
      <c r="BN5" s="67" t="s">
        <v>102</v>
      </c>
      <c r="BO5" s="67" t="s">
        <v>103</v>
      </c>
      <c r="BP5" s="67" t="s">
        <v>104</v>
      </c>
      <c r="BQ5" s="67" t="s">
        <v>105</v>
      </c>
      <c r="BR5" s="67" t="s">
        <v>106</v>
      </c>
      <c r="BS5" s="67" t="s">
        <v>107</v>
      </c>
      <c r="BT5" s="67" t="s">
        <v>108</v>
      </c>
      <c r="BU5" s="67" t="s">
        <v>98</v>
      </c>
      <c r="BV5" s="67" t="s">
        <v>99</v>
      </c>
      <c r="BW5" s="67" t="s">
        <v>100</v>
      </c>
      <c r="BX5" s="67" t="s">
        <v>101</v>
      </c>
      <c r="BY5" s="67" t="s">
        <v>102</v>
      </c>
      <c r="BZ5" s="67" t="s">
        <v>103</v>
      </c>
      <c r="CA5" s="67" t="s">
        <v>104</v>
      </c>
      <c r="CB5" s="67" t="s">
        <v>105</v>
      </c>
      <c r="CC5" s="67" t="s">
        <v>106</v>
      </c>
      <c r="CD5" s="67" t="s">
        <v>107</v>
      </c>
      <c r="CE5" s="67" t="s">
        <v>108</v>
      </c>
      <c r="CF5" s="67" t="s">
        <v>98</v>
      </c>
      <c r="CG5" s="67" t="s">
        <v>99</v>
      </c>
      <c r="CH5" s="67" t="s">
        <v>100</v>
      </c>
      <c r="CI5" s="67" t="s">
        <v>101</v>
      </c>
      <c r="CJ5" s="67" t="s">
        <v>102</v>
      </c>
      <c r="CK5" s="67" t="s">
        <v>103</v>
      </c>
      <c r="CL5" s="67" t="s">
        <v>104</v>
      </c>
      <c r="CM5" s="67" t="s">
        <v>105</v>
      </c>
      <c r="CN5" s="67" t="s">
        <v>106</v>
      </c>
      <c r="CO5" s="67" t="s">
        <v>107</v>
      </c>
      <c r="CP5" s="67" t="s">
        <v>98</v>
      </c>
      <c r="CQ5" s="67" t="s">
        <v>99</v>
      </c>
      <c r="CR5" s="67" t="s">
        <v>100</v>
      </c>
      <c r="CS5" s="67" t="s">
        <v>101</v>
      </c>
      <c r="CT5" s="67" t="s">
        <v>102</v>
      </c>
      <c r="CU5" s="67" t="s">
        <v>103</v>
      </c>
      <c r="CV5" s="67" t="s">
        <v>104</v>
      </c>
      <c r="CW5" s="67" t="s">
        <v>105</v>
      </c>
      <c r="CX5" s="67" t="s">
        <v>106</v>
      </c>
      <c r="CY5" s="67" t="s">
        <v>107</v>
      </c>
      <c r="CZ5" s="67" t="s">
        <v>109</v>
      </c>
      <c r="DA5" s="67" t="s">
        <v>98</v>
      </c>
      <c r="DB5" s="67" t="s">
        <v>99</v>
      </c>
      <c r="DC5" s="67" t="s">
        <v>100</v>
      </c>
      <c r="DD5" s="67" t="s">
        <v>101</v>
      </c>
      <c r="DE5" s="67" t="s">
        <v>102</v>
      </c>
      <c r="DF5" s="67" t="s">
        <v>103</v>
      </c>
      <c r="DG5" s="67" t="s">
        <v>104</v>
      </c>
      <c r="DH5" s="67" t="s">
        <v>105</v>
      </c>
      <c r="DI5" s="67" t="s">
        <v>106</v>
      </c>
      <c r="DJ5" s="67" t="s">
        <v>107</v>
      </c>
      <c r="DK5" s="67" t="s">
        <v>98</v>
      </c>
      <c r="DL5" s="67" t="s">
        <v>99</v>
      </c>
      <c r="DM5" s="67" t="s">
        <v>100</v>
      </c>
      <c r="DN5" s="67" t="s">
        <v>101</v>
      </c>
      <c r="DO5" s="67" t="s">
        <v>102</v>
      </c>
      <c r="DP5" s="67" t="s">
        <v>103</v>
      </c>
      <c r="DQ5" s="67" t="s">
        <v>104</v>
      </c>
      <c r="DR5" s="67" t="s">
        <v>105</v>
      </c>
      <c r="DS5" s="67" t="s">
        <v>106</v>
      </c>
      <c r="DT5" s="67" t="s">
        <v>107</v>
      </c>
      <c r="DU5" s="67" t="s">
        <v>98</v>
      </c>
      <c r="DV5" s="67" t="s">
        <v>99</v>
      </c>
      <c r="DW5" s="67" t="s">
        <v>100</v>
      </c>
      <c r="DX5" s="67" t="s">
        <v>101</v>
      </c>
      <c r="DY5" s="67" t="s">
        <v>102</v>
      </c>
      <c r="DZ5" s="67" t="s">
        <v>103</v>
      </c>
      <c r="EA5" s="67" t="s">
        <v>104</v>
      </c>
      <c r="EB5" s="67" t="s">
        <v>105</v>
      </c>
      <c r="EC5" s="67" t="s">
        <v>106</v>
      </c>
      <c r="ED5" s="67" t="s">
        <v>107</v>
      </c>
      <c r="EE5" s="67" t="s">
        <v>98</v>
      </c>
      <c r="EF5" s="67" t="s">
        <v>99</v>
      </c>
      <c r="EG5" s="67" t="s">
        <v>100</v>
      </c>
      <c r="EH5" s="67" t="s">
        <v>101</v>
      </c>
      <c r="EI5" s="67" t="s">
        <v>102</v>
      </c>
      <c r="EJ5" s="67" t="s">
        <v>103</v>
      </c>
      <c r="EK5" s="67" t="s">
        <v>104</v>
      </c>
      <c r="EL5" s="67" t="s">
        <v>105</v>
      </c>
      <c r="EM5" s="67" t="s">
        <v>106</v>
      </c>
      <c r="EN5" s="67" t="s">
        <v>107</v>
      </c>
      <c r="EO5" s="67" t="s">
        <v>98</v>
      </c>
      <c r="EP5" s="67" t="s">
        <v>99</v>
      </c>
      <c r="EQ5" s="67" t="s">
        <v>100</v>
      </c>
      <c r="ER5" s="67" t="s">
        <v>101</v>
      </c>
      <c r="ES5" s="67" t="s">
        <v>102</v>
      </c>
      <c r="ET5" s="67" t="s">
        <v>103</v>
      </c>
      <c r="EU5" s="67" t="s">
        <v>104</v>
      </c>
      <c r="EV5" s="67" t="s">
        <v>105</v>
      </c>
      <c r="EW5" s="67" t="s">
        <v>106</v>
      </c>
      <c r="EX5" s="67" t="s">
        <v>107</v>
      </c>
      <c r="EY5" s="67" t="s">
        <v>109</v>
      </c>
      <c r="EZ5" s="67" t="s">
        <v>98</v>
      </c>
      <c r="FA5" s="67" t="s">
        <v>99</v>
      </c>
      <c r="FB5" s="67" t="s">
        <v>100</v>
      </c>
      <c r="FC5" s="67" t="s">
        <v>101</v>
      </c>
      <c r="FD5" s="67" t="s">
        <v>102</v>
      </c>
      <c r="FE5" s="67" t="s">
        <v>103</v>
      </c>
      <c r="FF5" s="67" t="s">
        <v>104</v>
      </c>
      <c r="FG5" s="67" t="s">
        <v>105</v>
      </c>
      <c r="FH5" s="67" t="s">
        <v>106</v>
      </c>
      <c r="FI5" s="67" t="s">
        <v>107</v>
      </c>
      <c r="FJ5" s="67" t="s">
        <v>98</v>
      </c>
      <c r="FK5" s="67" t="s">
        <v>99</v>
      </c>
      <c r="FL5" s="67" t="s">
        <v>100</v>
      </c>
      <c r="FM5" s="67" t="s">
        <v>101</v>
      </c>
      <c r="FN5" s="67" t="s">
        <v>102</v>
      </c>
      <c r="FO5" s="67" t="s">
        <v>103</v>
      </c>
      <c r="FP5" s="67" t="s">
        <v>104</v>
      </c>
      <c r="FQ5" s="67" t="s">
        <v>105</v>
      </c>
      <c r="FR5" s="67" t="s">
        <v>106</v>
      </c>
      <c r="FS5" s="67" t="s">
        <v>107</v>
      </c>
      <c r="FT5" s="67" t="s">
        <v>98</v>
      </c>
      <c r="FU5" s="67" t="s">
        <v>99</v>
      </c>
      <c r="FV5" s="67" t="s">
        <v>100</v>
      </c>
      <c r="FW5" s="67" t="s">
        <v>101</v>
      </c>
      <c r="FX5" s="67" t="s">
        <v>102</v>
      </c>
      <c r="FY5" s="67" t="s">
        <v>103</v>
      </c>
      <c r="FZ5" s="67" t="s">
        <v>104</v>
      </c>
      <c r="GA5" s="67" t="s">
        <v>105</v>
      </c>
      <c r="GB5" s="67" t="s">
        <v>106</v>
      </c>
      <c r="GC5" s="67" t="s">
        <v>107</v>
      </c>
      <c r="GD5" s="67" t="s">
        <v>98</v>
      </c>
      <c r="GE5" s="67" t="s">
        <v>99</v>
      </c>
      <c r="GF5" s="67" t="s">
        <v>100</v>
      </c>
      <c r="GG5" s="67" t="s">
        <v>101</v>
      </c>
      <c r="GH5" s="67" t="s">
        <v>102</v>
      </c>
      <c r="GI5" s="67" t="s">
        <v>103</v>
      </c>
      <c r="GJ5" s="67" t="s">
        <v>104</v>
      </c>
      <c r="GK5" s="67" t="s">
        <v>105</v>
      </c>
      <c r="GL5" s="67" t="s">
        <v>106</v>
      </c>
      <c r="GM5" s="67" t="s">
        <v>107</v>
      </c>
      <c r="GN5" s="67" t="s">
        <v>98</v>
      </c>
      <c r="GO5" s="67" t="s">
        <v>99</v>
      </c>
      <c r="GP5" s="67" t="s">
        <v>100</v>
      </c>
      <c r="GQ5" s="67" t="s">
        <v>101</v>
      </c>
      <c r="GR5" s="67" t="s">
        <v>102</v>
      </c>
      <c r="GS5" s="67" t="s">
        <v>103</v>
      </c>
      <c r="GT5" s="67" t="s">
        <v>104</v>
      </c>
      <c r="GU5" s="67" t="s">
        <v>105</v>
      </c>
      <c r="GV5" s="67" t="s">
        <v>106</v>
      </c>
      <c r="GW5" s="67" t="s">
        <v>107</v>
      </c>
      <c r="GX5" s="67" t="s">
        <v>109</v>
      </c>
      <c r="GY5" s="67" t="s">
        <v>98</v>
      </c>
      <c r="GZ5" s="67" t="s">
        <v>99</v>
      </c>
      <c r="HA5" s="67" t="s">
        <v>100</v>
      </c>
      <c r="HB5" s="67" t="s">
        <v>101</v>
      </c>
      <c r="HC5" s="67" t="s">
        <v>102</v>
      </c>
      <c r="HD5" s="67" t="s">
        <v>103</v>
      </c>
      <c r="HE5" s="67" t="s">
        <v>104</v>
      </c>
      <c r="HF5" s="67" t="s">
        <v>105</v>
      </c>
      <c r="HG5" s="67" t="s">
        <v>106</v>
      </c>
      <c r="HH5" s="67" t="s">
        <v>107</v>
      </c>
      <c r="HI5" s="67" t="s">
        <v>98</v>
      </c>
      <c r="HJ5" s="67" t="s">
        <v>99</v>
      </c>
      <c r="HK5" s="67" t="s">
        <v>100</v>
      </c>
      <c r="HL5" s="67" t="s">
        <v>101</v>
      </c>
      <c r="HM5" s="67" t="s">
        <v>102</v>
      </c>
      <c r="HN5" s="67" t="s">
        <v>103</v>
      </c>
      <c r="HO5" s="67" t="s">
        <v>104</v>
      </c>
      <c r="HP5" s="67" t="s">
        <v>105</v>
      </c>
      <c r="HQ5" s="67" t="s">
        <v>106</v>
      </c>
      <c r="HR5" s="67" t="s">
        <v>107</v>
      </c>
      <c r="HS5" s="67" t="s">
        <v>98</v>
      </c>
      <c r="HT5" s="67" t="s">
        <v>99</v>
      </c>
      <c r="HU5" s="67" t="s">
        <v>100</v>
      </c>
      <c r="HV5" s="67" t="s">
        <v>101</v>
      </c>
      <c r="HW5" s="67" t="s">
        <v>102</v>
      </c>
      <c r="HX5" s="67" t="s">
        <v>103</v>
      </c>
      <c r="HY5" s="67" t="s">
        <v>104</v>
      </c>
      <c r="HZ5" s="67" t="s">
        <v>105</v>
      </c>
      <c r="IA5" s="67" t="s">
        <v>106</v>
      </c>
      <c r="IB5" s="67" t="s">
        <v>107</v>
      </c>
      <c r="IC5" s="67" t="s">
        <v>98</v>
      </c>
      <c r="ID5" s="67" t="s">
        <v>99</v>
      </c>
      <c r="IE5" s="67" t="s">
        <v>100</v>
      </c>
      <c r="IF5" s="67" t="s">
        <v>101</v>
      </c>
      <c r="IG5" s="67" t="s">
        <v>102</v>
      </c>
      <c r="IH5" s="67" t="s">
        <v>103</v>
      </c>
      <c r="II5" s="67" t="s">
        <v>104</v>
      </c>
      <c r="IJ5" s="67" t="s">
        <v>105</v>
      </c>
      <c r="IK5" s="67" t="s">
        <v>106</v>
      </c>
      <c r="IL5" s="67" t="s">
        <v>107</v>
      </c>
      <c r="IM5" s="67" t="s">
        <v>98</v>
      </c>
      <c r="IN5" s="67" t="s">
        <v>99</v>
      </c>
      <c r="IO5" s="67" t="s">
        <v>100</v>
      </c>
      <c r="IP5" s="67" t="s">
        <v>101</v>
      </c>
      <c r="IQ5" s="67" t="s">
        <v>102</v>
      </c>
      <c r="IR5" s="67" t="s">
        <v>103</v>
      </c>
      <c r="IS5" s="67" t="s">
        <v>104</v>
      </c>
      <c r="IT5" s="67" t="s">
        <v>105</v>
      </c>
      <c r="IU5" s="67" t="s">
        <v>106</v>
      </c>
      <c r="IV5" s="67" t="s">
        <v>107</v>
      </c>
      <c r="IW5" s="67" t="s">
        <v>109</v>
      </c>
      <c r="IX5" s="67" t="s">
        <v>98</v>
      </c>
      <c r="IY5" s="67" t="s">
        <v>99</v>
      </c>
      <c r="IZ5" s="67" t="s">
        <v>100</v>
      </c>
      <c r="JA5" s="67" t="s">
        <v>101</v>
      </c>
      <c r="JB5" s="67" t="s">
        <v>102</v>
      </c>
      <c r="JC5" s="67" t="s">
        <v>103</v>
      </c>
      <c r="JD5" s="67" t="s">
        <v>104</v>
      </c>
      <c r="JE5" s="67" t="s">
        <v>105</v>
      </c>
      <c r="JF5" s="67" t="s">
        <v>106</v>
      </c>
      <c r="JG5" s="67" t="s">
        <v>107</v>
      </c>
      <c r="JH5" s="67" t="s">
        <v>98</v>
      </c>
      <c r="JI5" s="67" t="s">
        <v>99</v>
      </c>
      <c r="JJ5" s="67" t="s">
        <v>100</v>
      </c>
      <c r="JK5" s="67" t="s">
        <v>101</v>
      </c>
      <c r="JL5" s="67" t="s">
        <v>102</v>
      </c>
      <c r="JM5" s="67" t="s">
        <v>103</v>
      </c>
      <c r="JN5" s="67" t="s">
        <v>104</v>
      </c>
      <c r="JO5" s="67" t="s">
        <v>105</v>
      </c>
      <c r="JP5" s="67" t="s">
        <v>106</v>
      </c>
      <c r="JQ5" s="67" t="s">
        <v>107</v>
      </c>
      <c r="JR5" s="67" t="s">
        <v>98</v>
      </c>
      <c r="JS5" s="67" t="s">
        <v>99</v>
      </c>
      <c r="JT5" s="67" t="s">
        <v>100</v>
      </c>
      <c r="JU5" s="67" t="s">
        <v>101</v>
      </c>
      <c r="JV5" s="67" t="s">
        <v>102</v>
      </c>
      <c r="JW5" s="67" t="s">
        <v>103</v>
      </c>
      <c r="JX5" s="67" t="s">
        <v>104</v>
      </c>
      <c r="JY5" s="67" t="s">
        <v>105</v>
      </c>
      <c r="JZ5" s="67" t="s">
        <v>106</v>
      </c>
      <c r="KA5" s="67" t="s">
        <v>107</v>
      </c>
      <c r="KB5" s="67" t="s">
        <v>98</v>
      </c>
      <c r="KC5" s="67" t="s">
        <v>99</v>
      </c>
      <c r="KD5" s="67" t="s">
        <v>100</v>
      </c>
      <c r="KE5" s="67" t="s">
        <v>101</v>
      </c>
      <c r="KF5" s="67" t="s">
        <v>102</v>
      </c>
      <c r="KG5" s="67" t="s">
        <v>103</v>
      </c>
      <c r="KH5" s="67" t="s">
        <v>104</v>
      </c>
      <c r="KI5" s="67" t="s">
        <v>105</v>
      </c>
      <c r="KJ5" s="67" t="s">
        <v>106</v>
      </c>
      <c r="KK5" s="67" t="s">
        <v>107</v>
      </c>
      <c r="KL5" s="67" t="s">
        <v>98</v>
      </c>
      <c r="KM5" s="67" t="s">
        <v>99</v>
      </c>
      <c r="KN5" s="67" t="s">
        <v>100</v>
      </c>
      <c r="KO5" s="67" t="s">
        <v>101</v>
      </c>
      <c r="KP5" s="67" t="s">
        <v>102</v>
      </c>
      <c r="KQ5" s="67" t="s">
        <v>103</v>
      </c>
      <c r="KR5" s="67" t="s">
        <v>104</v>
      </c>
      <c r="KS5" s="67" t="s">
        <v>105</v>
      </c>
      <c r="KT5" s="67" t="s">
        <v>106</v>
      </c>
      <c r="KU5" s="67" t="s">
        <v>107</v>
      </c>
      <c r="KV5" s="67" t="s">
        <v>109</v>
      </c>
      <c r="KW5" s="67" t="s">
        <v>98</v>
      </c>
      <c r="KX5" s="67" t="s">
        <v>99</v>
      </c>
      <c r="KY5" s="67" t="s">
        <v>100</v>
      </c>
      <c r="KZ5" s="67" t="s">
        <v>101</v>
      </c>
      <c r="LA5" s="67" t="s">
        <v>102</v>
      </c>
      <c r="LB5" s="67" t="s">
        <v>103</v>
      </c>
      <c r="LC5" s="67" t="s">
        <v>104</v>
      </c>
      <c r="LD5" s="67" t="s">
        <v>105</v>
      </c>
      <c r="LE5" s="67" t="s">
        <v>106</v>
      </c>
      <c r="LF5" s="67" t="s">
        <v>107</v>
      </c>
      <c r="LG5" s="67" t="s">
        <v>98</v>
      </c>
      <c r="LH5" s="67" t="s">
        <v>99</v>
      </c>
      <c r="LI5" s="67" t="s">
        <v>100</v>
      </c>
      <c r="LJ5" s="67" t="s">
        <v>101</v>
      </c>
      <c r="LK5" s="67" t="s">
        <v>102</v>
      </c>
      <c r="LL5" s="67" t="s">
        <v>103</v>
      </c>
      <c r="LM5" s="67" t="s">
        <v>104</v>
      </c>
      <c r="LN5" s="67" t="s">
        <v>105</v>
      </c>
      <c r="LO5" s="67" t="s">
        <v>106</v>
      </c>
      <c r="LP5" s="67" t="s">
        <v>107</v>
      </c>
      <c r="LQ5" s="67" t="s">
        <v>98</v>
      </c>
      <c r="LR5" s="67" t="s">
        <v>99</v>
      </c>
      <c r="LS5" s="67" t="s">
        <v>100</v>
      </c>
      <c r="LT5" s="67" t="s">
        <v>101</v>
      </c>
      <c r="LU5" s="67" t="s">
        <v>102</v>
      </c>
      <c r="LV5" s="67" t="s">
        <v>103</v>
      </c>
      <c r="LW5" s="67" t="s">
        <v>104</v>
      </c>
      <c r="LX5" s="67" t="s">
        <v>105</v>
      </c>
      <c r="LY5" s="67" t="s">
        <v>106</v>
      </c>
      <c r="LZ5" s="67" t="s">
        <v>107</v>
      </c>
      <c r="MA5" s="67" t="s">
        <v>98</v>
      </c>
      <c r="MB5" s="67" t="s">
        <v>99</v>
      </c>
      <c r="MC5" s="67" t="s">
        <v>100</v>
      </c>
      <c r="MD5" s="67" t="s">
        <v>101</v>
      </c>
      <c r="ME5" s="67" t="s">
        <v>102</v>
      </c>
      <c r="MF5" s="67" t="s">
        <v>103</v>
      </c>
      <c r="MG5" s="67" t="s">
        <v>104</v>
      </c>
      <c r="MH5" s="67" t="s">
        <v>105</v>
      </c>
      <c r="MI5" s="67" t="s">
        <v>106</v>
      </c>
      <c r="MJ5" s="67" t="s">
        <v>107</v>
      </c>
      <c r="MK5" s="67" t="s">
        <v>98</v>
      </c>
      <c r="ML5" s="67" t="s">
        <v>99</v>
      </c>
      <c r="MM5" s="67" t="s">
        <v>100</v>
      </c>
      <c r="MN5" s="67" t="s">
        <v>101</v>
      </c>
      <c r="MO5" s="67" t="s">
        <v>102</v>
      </c>
      <c r="MP5" s="67" t="s">
        <v>103</v>
      </c>
      <c r="MQ5" s="67" t="s">
        <v>104</v>
      </c>
      <c r="MR5" s="67" t="s">
        <v>105</v>
      </c>
      <c r="MS5" s="67" t="s">
        <v>106</v>
      </c>
      <c r="MT5" s="67" t="s">
        <v>107</v>
      </c>
      <c r="MU5" s="67" t="s">
        <v>110</v>
      </c>
      <c r="MV5" s="67" t="s">
        <v>111</v>
      </c>
      <c r="MW5" s="67" t="s">
        <v>112</v>
      </c>
      <c r="MX5" s="67" t="s">
        <v>113</v>
      </c>
      <c r="MY5" s="67" t="s">
        <v>110</v>
      </c>
      <c r="MZ5" s="67" t="s">
        <v>111</v>
      </c>
      <c r="NA5" s="67" t="s">
        <v>112</v>
      </c>
      <c r="NB5" s="67" t="s">
        <v>113</v>
      </c>
      <c r="NC5" s="67" t="s">
        <v>110</v>
      </c>
      <c r="ND5" s="67" t="s">
        <v>111</v>
      </c>
      <c r="NE5" s="67" t="s">
        <v>112</v>
      </c>
      <c r="NF5" s="67" t="s">
        <v>113</v>
      </c>
      <c r="NG5" s="67" t="s">
        <v>110</v>
      </c>
      <c r="NH5" s="67" t="s">
        <v>111</v>
      </c>
      <c r="NI5" s="67" t="s">
        <v>112</v>
      </c>
      <c r="NJ5" s="67" t="s">
        <v>113</v>
      </c>
    </row>
    <row r="6" spans="1:374" s="77" customFormat="1" ht="67.5" x14ac:dyDescent="0.15">
      <c r="A6" s="50" t="s">
        <v>114</v>
      </c>
      <c r="B6" s="68" t="str">
        <f>B7</f>
        <v>2016</v>
      </c>
      <c r="C6" s="68" t="str">
        <f t="shared" ref="C6:AX6" si="6">C7</f>
        <v>232297</v>
      </c>
      <c r="D6" s="68" t="str">
        <f t="shared" si="6"/>
        <v>47</v>
      </c>
      <c r="E6" s="68" t="str">
        <f t="shared" si="6"/>
        <v>04</v>
      </c>
      <c r="F6" s="68" t="str">
        <f t="shared" si="6"/>
        <v>0</v>
      </c>
      <c r="G6" s="68" t="str">
        <f t="shared" si="6"/>
        <v>000</v>
      </c>
      <c r="H6" s="68" t="str">
        <f t="shared" si="6"/>
        <v>愛知県　豊明市</v>
      </c>
      <c r="I6" s="68" t="str">
        <f t="shared" si="6"/>
        <v>法非適用</v>
      </c>
      <c r="J6" s="68" t="str">
        <f t="shared" si="6"/>
        <v>電気事業</v>
      </c>
      <c r="K6" s="68" t="str">
        <f t="shared" si="6"/>
        <v/>
      </c>
      <c r="L6" s="69" t="str">
        <f t="shared" si="6"/>
        <v>該当数値なし</v>
      </c>
      <c r="M6" s="70" t="str">
        <f t="shared" si="6"/>
        <v>-</v>
      </c>
      <c r="N6" s="70" t="str">
        <f t="shared" si="6"/>
        <v>-</v>
      </c>
      <c r="O6" s="70" t="str">
        <f t="shared" si="6"/>
        <v>-</v>
      </c>
      <c r="P6" s="70">
        <f t="shared" si="6"/>
        <v>1</v>
      </c>
      <c r="Q6" s="70" t="str">
        <f t="shared" si="6"/>
        <v>-</v>
      </c>
      <c r="R6" s="71" t="str">
        <f>R7</f>
        <v>平成49年 3月27日　豊明市水上メガソーラー発電所</v>
      </c>
      <c r="S6" s="72" t="str">
        <f t="shared" si="6"/>
        <v>平成49年 3月27日　豊明市水上メガソーラー発電所</v>
      </c>
      <c r="T6" s="68" t="str">
        <f t="shared" si="6"/>
        <v>無</v>
      </c>
      <c r="U6" s="72" t="str">
        <f t="shared" si="6"/>
        <v>中部電力株式会社</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t="str">
        <f t="shared" si="6"/>
        <v>-</v>
      </c>
      <c r="AN6" s="70" t="str">
        <f t="shared" si="6"/>
        <v>-</v>
      </c>
      <c r="AO6" s="70" t="str">
        <f t="shared" si="6"/>
        <v>-</v>
      </c>
      <c r="AP6" s="70" t="str">
        <f t="shared" si="6"/>
        <v>-</v>
      </c>
      <c r="AQ6" s="70" t="str">
        <f t="shared" si="6"/>
        <v>-</v>
      </c>
      <c r="AR6" s="70" t="str">
        <f t="shared" si="6"/>
        <v>-</v>
      </c>
      <c r="AS6" s="70" t="str">
        <f t="shared" si="6"/>
        <v>-</v>
      </c>
      <c r="AT6" s="70" t="str">
        <f t="shared" si="6"/>
        <v>-</v>
      </c>
      <c r="AU6" s="70" t="str">
        <f t="shared" si="6"/>
        <v>-</v>
      </c>
      <c r="AV6" s="70" t="str">
        <f t="shared" si="6"/>
        <v>-</v>
      </c>
      <c r="AW6" s="70" t="str">
        <f t="shared" si="6"/>
        <v>-</v>
      </c>
      <c r="AX6" s="70" t="str">
        <f t="shared" si="6"/>
        <v>-</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67.5" x14ac:dyDescent="0.15">
      <c r="A7" s="50"/>
      <c r="B7" s="78" t="s">
        <v>115</v>
      </c>
      <c r="C7" s="78" t="s">
        <v>116</v>
      </c>
      <c r="D7" s="78" t="s">
        <v>117</v>
      </c>
      <c r="E7" s="78" t="s">
        <v>118</v>
      </c>
      <c r="F7" s="78" t="s">
        <v>119</v>
      </c>
      <c r="G7" s="78" t="s">
        <v>120</v>
      </c>
      <c r="H7" s="78" t="s">
        <v>121</v>
      </c>
      <c r="I7" s="78" t="s">
        <v>122</v>
      </c>
      <c r="J7" s="78" t="s">
        <v>123</v>
      </c>
      <c r="K7" s="78" t="s">
        <v>124</v>
      </c>
      <c r="L7" s="79" t="s">
        <v>125</v>
      </c>
      <c r="M7" s="80" t="s">
        <v>126</v>
      </c>
      <c r="N7" s="80" t="s">
        <v>126</v>
      </c>
      <c r="O7" s="81" t="s">
        <v>126</v>
      </c>
      <c r="P7" s="81">
        <v>1</v>
      </c>
      <c r="Q7" s="81" t="s">
        <v>126</v>
      </c>
      <c r="R7" s="82" t="s">
        <v>127</v>
      </c>
      <c r="S7" s="82" t="s">
        <v>127</v>
      </c>
      <c r="T7" s="83" t="s">
        <v>128</v>
      </c>
      <c r="U7" s="82" t="s">
        <v>129</v>
      </c>
      <c r="V7" s="79" t="s">
        <v>126</v>
      </c>
      <c r="W7" s="81" t="s">
        <v>126</v>
      </c>
      <c r="X7" s="81" t="s">
        <v>126</v>
      </c>
      <c r="Y7" s="81" t="s">
        <v>126</v>
      </c>
      <c r="Z7" s="81" t="s">
        <v>126</v>
      </c>
      <c r="AA7" s="81" t="s">
        <v>126</v>
      </c>
      <c r="AB7" s="81" t="s">
        <v>126</v>
      </c>
      <c r="AC7" s="81" t="s">
        <v>126</v>
      </c>
      <c r="AD7" s="81" t="s">
        <v>126</v>
      </c>
      <c r="AE7" s="81" t="s">
        <v>126</v>
      </c>
      <c r="AF7" s="81" t="s">
        <v>126</v>
      </c>
      <c r="AG7" s="81" t="s">
        <v>126</v>
      </c>
      <c r="AH7" s="81" t="s">
        <v>126</v>
      </c>
      <c r="AI7" s="81" t="s">
        <v>126</v>
      </c>
      <c r="AJ7" s="81" t="s">
        <v>126</v>
      </c>
      <c r="AK7" s="81" t="s">
        <v>126</v>
      </c>
      <c r="AL7" s="81" t="s">
        <v>126</v>
      </c>
      <c r="AM7" s="81" t="s">
        <v>126</v>
      </c>
      <c r="AN7" s="81" t="s">
        <v>126</v>
      </c>
      <c r="AO7" s="81" t="s">
        <v>126</v>
      </c>
      <c r="AP7" s="81" t="s">
        <v>126</v>
      </c>
      <c r="AQ7" s="81" t="s">
        <v>126</v>
      </c>
      <c r="AR7" s="81" t="s">
        <v>126</v>
      </c>
      <c r="AS7" s="81" t="s">
        <v>126</v>
      </c>
      <c r="AT7" s="81" t="s">
        <v>126</v>
      </c>
      <c r="AU7" s="81" t="s">
        <v>126</v>
      </c>
      <c r="AV7" s="81" t="s">
        <v>126</v>
      </c>
      <c r="AW7" s="81" t="s">
        <v>126</v>
      </c>
      <c r="AX7" s="81" t="s">
        <v>126</v>
      </c>
      <c r="AY7" s="84" t="s">
        <v>126</v>
      </c>
      <c r="AZ7" s="84" t="s">
        <v>126</v>
      </c>
      <c r="BA7" s="84" t="s">
        <v>126</v>
      </c>
      <c r="BB7" s="84" t="s">
        <v>126</v>
      </c>
      <c r="BC7" s="84">
        <v>1389.2</v>
      </c>
      <c r="BD7" s="84" t="s">
        <v>126</v>
      </c>
      <c r="BE7" s="84" t="s">
        <v>126</v>
      </c>
      <c r="BF7" s="84" t="s">
        <v>126</v>
      </c>
      <c r="BG7" s="84" t="s">
        <v>126</v>
      </c>
      <c r="BH7" s="84">
        <v>88.8</v>
      </c>
      <c r="BI7" s="84">
        <v>100</v>
      </c>
      <c r="BJ7" s="84" t="s">
        <v>126</v>
      </c>
      <c r="BK7" s="84" t="s">
        <v>126</v>
      </c>
      <c r="BL7" s="84" t="s">
        <v>126</v>
      </c>
      <c r="BM7" s="84" t="s">
        <v>126</v>
      </c>
      <c r="BN7" s="84">
        <v>0</v>
      </c>
      <c r="BO7" s="84" t="s">
        <v>126</v>
      </c>
      <c r="BP7" s="84" t="s">
        <v>126</v>
      </c>
      <c r="BQ7" s="84" t="s">
        <v>126</v>
      </c>
      <c r="BR7" s="84" t="s">
        <v>126</v>
      </c>
      <c r="BS7" s="84">
        <v>269.8</v>
      </c>
      <c r="BT7" s="84">
        <v>100</v>
      </c>
      <c r="BU7" s="84" t="s">
        <v>126</v>
      </c>
      <c r="BV7" s="84" t="s">
        <v>126</v>
      </c>
      <c r="BW7" s="84" t="s">
        <v>126</v>
      </c>
      <c r="BX7" s="84" t="s">
        <v>126</v>
      </c>
      <c r="BY7" s="84" t="s">
        <v>126</v>
      </c>
      <c r="BZ7" s="84" t="s">
        <v>126</v>
      </c>
      <c r="CA7" s="84" t="s">
        <v>126</v>
      </c>
      <c r="CB7" s="84" t="s">
        <v>126</v>
      </c>
      <c r="CC7" s="84" t="s">
        <v>126</v>
      </c>
      <c r="CD7" s="84" t="s">
        <v>126</v>
      </c>
      <c r="CE7" s="84" t="s">
        <v>126</v>
      </c>
      <c r="CF7" s="84" t="s">
        <v>126</v>
      </c>
      <c r="CG7" s="84" t="s">
        <v>126</v>
      </c>
      <c r="CH7" s="84" t="s">
        <v>126</v>
      </c>
      <c r="CI7" s="84" t="s">
        <v>126</v>
      </c>
      <c r="CJ7" s="84" t="s">
        <v>126</v>
      </c>
      <c r="CK7" s="84" t="s">
        <v>126</v>
      </c>
      <c r="CL7" s="84" t="s">
        <v>126</v>
      </c>
      <c r="CM7" s="84" t="s">
        <v>126</v>
      </c>
      <c r="CN7" s="84" t="s">
        <v>126</v>
      </c>
      <c r="CO7" s="84">
        <v>22847.9</v>
      </c>
      <c r="CP7" s="81" t="s">
        <v>126</v>
      </c>
      <c r="CQ7" s="81" t="s">
        <v>126</v>
      </c>
      <c r="CR7" s="81" t="s">
        <v>126</v>
      </c>
      <c r="CS7" s="81" t="s">
        <v>126</v>
      </c>
      <c r="CT7" s="81">
        <v>-716</v>
      </c>
      <c r="CU7" s="81" t="s">
        <v>126</v>
      </c>
      <c r="CV7" s="81" t="s">
        <v>126</v>
      </c>
      <c r="CW7" s="81" t="s">
        <v>126</v>
      </c>
      <c r="CX7" s="81" t="s">
        <v>126</v>
      </c>
      <c r="CY7" s="81">
        <v>2390</v>
      </c>
      <c r="CZ7" s="81">
        <v>1500</v>
      </c>
      <c r="DA7" s="84" t="s">
        <v>126</v>
      </c>
      <c r="DB7" s="84" t="s">
        <v>126</v>
      </c>
      <c r="DC7" s="84" t="s">
        <v>126</v>
      </c>
      <c r="DD7" s="84" t="s">
        <v>126</v>
      </c>
      <c r="DE7" s="84">
        <v>0</v>
      </c>
      <c r="DF7" s="84" t="s">
        <v>126</v>
      </c>
      <c r="DG7" s="84" t="s">
        <v>126</v>
      </c>
      <c r="DH7" s="84" t="s">
        <v>126</v>
      </c>
      <c r="DI7" s="84" t="s">
        <v>126</v>
      </c>
      <c r="DJ7" s="84">
        <v>37.9</v>
      </c>
      <c r="DK7" s="84" t="s">
        <v>126</v>
      </c>
      <c r="DL7" s="84" t="s">
        <v>126</v>
      </c>
      <c r="DM7" s="84" t="s">
        <v>126</v>
      </c>
      <c r="DN7" s="84" t="s">
        <v>126</v>
      </c>
      <c r="DO7" s="84">
        <v>0</v>
      </c>
      <c r="DP7" s="84" t="s">
        <v>126</v>
      </c>
      <c r="DQ7" s="84" t="s">
        <v>126</v>
      </c>
      <c r="DR7" s="84" t="s">
        <v>126</v>
      </c>
      <c r="DS7" s="84" t="s">
        <v>126</v>
      </c>
      <c r="DT7" s="84">
        <v>14.2</v>
      </c>
      <c r="DU7" s="84" t="s">
        <v>126</v>
      </c>
      <c r="DV7" s="84" t="s">
        <v>126</v>
      </c>
      <c r="DW7" s="84" t="s">
        <v>126</v>
      </c>
      <c r="DX7" s="84" t="s">
        <v>126</v>
      </c>
      <c r="DY7" s="84" t="s">
        <v>126</v>
      </c>
      <c r="DZ7" s="84" t="s">
        <v>126</v>
      </c>
      <c r="EA7" s="84" t="s">
        <v>126</v>
      </c>
      <c r="EB7" s="84" t="s">
        <v>126</v>
      </c>
      <c r="EC7" s="84" t="s">
        <v>126</v>
      </c>
      <c r="ED7" s="84">
        <v>98.3</v>
      </c>
      <c r="EE7" s="84" t="s">
        <v>126</v>
      </c>
      <c r="EF7" s="84" t="s">
        <v>126</v>
      </c>
      <c r="EG7" s="84" t="s">
        <v>126</v>
      </c>
      <c r="EH7" s="84" t="s">
        <v>126</v>
      </c>
      <c r="EI7" s="84" t="s">
        <v>126</v>
      </c>
      <c r="EJ7" s="84" t="s">
        <v>126</v>
      </c>
      <c r="EK7" s="84" t="s">
        <v>126</v>
      </c>
      <c r="EL7" s="84" t="s">
        <v>126</v>
      </c>
      <c r="EM7" s="84" t="s">
        <v>126</v>
      </c>
      <c r="EN7" s="84" t="s">
        <v>126</v>
      </c>
      <c r="EO7" s="84" t="s">
        <v>126</v>
      </c>
      <c r="EP7" s="84" t="s">
        <v>126</v>
      </c>
      <c r="EQ7" s="84" t="s">
        <v>126</v>
      </c>
      <c r="ER7" s="84" t="s">
        <v>126</v>
      </c>
      <c r="ES7" s="84" t="s">
        <v>126</v>
      </c>
      <c r="ET7" s="84" t="s">
        <v>126</v>
      </c>
      <c r="EU7" s="84" t="s">
        <v>126</v>
      </c>
      <c r="EV7" s="84" t="s">
        <v>126</v>
      </c>
      <c r="EW7" s="84" t="s">
        <v>126</v>
      </c>
      <c r="EX7" s="84">
        <v>74.8</v>
      </c>
      <c r="EY7" s="81" t="s">
        <v>126</v>
      </c>
      <c r="EZ7" s="84" t="s">
        <v>126</v>
      </c>
      <c r="FA7" s="84" t="s">
        <v>126</v>
      </c>
      <c r="FB7" s="84" t="s">
        <v>126</v>
      </c>
      <c r="FC7" s="84" t="s">
        <v>126</v>
      </c>
      <c r="FD7" s="84" t="s">
        <v>126</v>
      </c>
      <c r="FE7" s="84" t="s">
        <v>126</v>
      </c>
      <c r="FF7" s="84" t="s">
        <v>126</v>
      </c>
      <c r="FG7" s="84" t="s">
        <v>126</v>
      </c>
      <c r="FH7" s="84" t="s">
        <v>126</v>
      </c>
      <c r="FI7" s="84">
        <v>61.6</v>
      </c>
      <c r="FJ7" s="84" t="s">
        <v>126</v>
      </c>
      <c r="FK7" s="84" t="s">
        <v>126</v>
      </c>
      <c r="FL7" s="84" t="s">
        <v>126</v>
      </c>
      <c r="FM7" s="84" t="s">
        <v>126</v>
      </c>
      <c r="FN7" s="84" t="s">
        <v>126</v>
      </c>
      <c r="FO7" s="84" t="s">
        <v>126</v>
      </c>
      <c r="FP7" s="84" t="s">
        <v>126</v>
      </c>
      <c r="FQ7" s="84" t="s">
        <v>126</v>
      </c>
      <c r="FR7" s="84" t="s">
        <v>126</v>
      </c>
      <c r="FS7" s="84">
        <v>5.7</v>
      </c>
      <c r="FT7" s="84" t="s">
        <v>126</v>
      </c>
      <c r="FU7" s="84" t="s">
        <v>126</v>
      </c>
      <c r="FV7" s="84" t="s">
        <v>126</v>
      </c>
      <c r="FW7" s="84" t="s">
        <v>126</v>
      </c>
      <c r="FX7" s="84" t="s">
        <v>126</v>
      </c>
      <c r="FY7" s="84" t="s">
        <v>126</v>
      </c>
      <c r="FZ7" s="84" t="s">
        <v>126</v>
      </c>
      <c r="GA7" s="84" t="s">
        <v>126</v>
      </c>
      <c r="GB7" s="84" t="s">
        <v>126</v>
      </c>
      <c r="GC7" s="84">
        <v>390.3</v>
      </c>
      <c r="GD7" s="84" t="s">
        <v>126</v>
      </c>
      <c r="GE7" s="84" t="s">
        <v>126</v>
      </c>
      <c r="GF7" s="84" t="s">
        <v>126</v>
      </c>
      <c r="GG7" s="84" t="s">
        <v>126</v>
      </c>
      <c r="GH7" s="84" t="s">
        <v>126</v>
      </c>
      <c r="GI7" s="84" t="s">
        <v>126</v>
      </c>
      <c r="GJ7" s="84" t="s">
        <v>126</v>
      </c>
      <c r="GK7" s="84" t="s">
        <v>126</v>
      </c>
      <c r="GL7" s="84" t="s">
        <v>126</v>
      </c>
      <c r="GM7" s="84" t="s">
        <v>126</v>
      </c>
      <c r="GN7" s="84" t="s">
        <v>126</v>
      </c>
      <c r="GO7" s="84" t="s">
        <v>126</v>
      </c>
      <c r="GP7" s="84" t="s">
        <v>126</v>
      </c>
      <c r="GQ7" s="84" t="s">
        <v>126</v>
      </c>
      <c r="GR7" s="84" t="s">
        <v>126</v>
      </c>
      <c r="GS7" s="84" t="s">
        <v>126</v>
      </c>
      <c r="GT7" s="84" t="s">
        <v>126</v>
      </c>
      <c r="GU7" s="84" t="s">
        <v>126</v>
      </c>
      <c r="GV7" s="84" t="s">
        <v>126</v>
      </c>
      <c r="GW7" s="84">
        <v>85.6</v>
      </c>
      <c r="GX7" s="81" t="s">
        <v>126</v>
      </c>
      <c r="GY7" s="84" t="s">
        <v>126</v>
      </c>
      <c r="GZ7" s="84" t="s">
        <v>126</v>
      </c>
      <c r="HA7" s="84" t="s">
        <v>126</v>
      </c>
      <c r="HB7" s="84" t="s">
        <v>126</v>
      </c>
      <c r="HC7" s="84" t="s">
        <v>126</v>
      </c>
      <c r="HD7" s="84" t="s">
        <v>126</v>
      </c>
      <c r="HE7" s="84" t="s">
        <v>126</v>
      </c>
      <c r="HF7" s="84" t="s">
        <v>126</v>
      </c>
      <c r="HG7" s="84" t="s">
        <v>126</v>
      </c>
      <c r="HH7" s="84">
        <v>54</v>
      </c>
      <c r="HI7" s="84" t="s">
        <v>126</v>
      </c>
      <c r="HJ7" s="84" t="s">
        <v>126</v>
      </c>
      <c r="HK7" s="84" t="s">
        <v>126</v>
      </c>
      <c r="HL7" s="84" t="s">
        <v>126</v>
      </c>
      <c r="HM7" s="84" t="s">
        <v>126</v>
      </c>
      <c r="HN7" s="84" t="s">
        <v>126</v>
      </c>
      <c r="HO7" s="84" t="s">
        <v>126</v>
      </c>
      <c r="HP7" s="84" t="s">
        <v>126</v>
      </c>
      <c r="HQ7" s="84" t="s">
        <v>126</v>
      </c>
      <c r="HR7" s="84">
        <v>8.9</v>
      </c>
      <c r="HS7" s="84" t="s">
        <v>126</v>
      </c>
      <c r="HT7" s="84" t="s">
        <v>126</v>
      </c>
      <c r="HU7" s="84" t="s">
        <v>126</v>
      </c>
      <c r="HV7" s="84" t="s">
        <v>126</v>
      </c>
      <c r="HW7" s="84" t="s">
        <v>126</v>
      </c>
      <c r="HX7" s="84" t="s">
        <v>126</v>
      </c>
      <c r="HY7" s="84" t="s">
        <v>126</v>
      </c>
      <c r="HZ7" s="84" t="s">
        <v>126</v>
      </c>
      <c r="IA7" s="84" t="s">
        <v>126</v>
      </c>
      <c r="IB7" s="84">
        <v>15.2</v>
      </c>
      <c r="IC7" s="84" t="s">
        <v>126</v>
      </c>
      <c r="ID7" s="84" t="s">
        <v>126</v>
      </c>
      <c r="IE7" s="84" t="s">
        <v>126</v>
      </c>
      <c r="IF7" s="84" t="s">
        <v>126</v>
      </c>
      <c r="IG7" s="84" t="s">
        <v>126</v>
      </c>
      <c r="IH7" s="84" t="s">
        <v>126</v>
      </c>
      <c r="II7" s="84" t="s">
        <v>126</v>
      </c>
      <c r="IJ7" s="84" t="s">
        <v>126</v>
      </c>
      <c r="IK7" s="84" t="s">
        <v>126</v>
      </c>
      <c r="IL7" s="84" t="s">
        <v>126</v>
      </c>
      <c r="IM7" s="84" t="s">
        <v>126</v>
      </c>
      <c r="IN7" s="84" t="s">
        <v>126</v>
      </c>
      <c r="IO7" s="84" t="s">
        <v>126</v>
      </c>
      <c r="IP7" s="84" t="s">
        <v>126</v>
      </c>
      <c r="IQ7" s="84" t="s">
        <v>126</v>
      </c>
      <c r="IR7" s="84" t="s">
        <v>126</v>
      </c>
      <c r="IS7" s="84" t="s">
        <v>126</v>
      </c>
      <c r="IT7" s="84" t="s">
        <v>126</v>
      </c>
      <c r="IU7" s="84" t="s">
        <v>126</v>
      </c>
      <c r="IV7" s="84">
        <v>51.2</v>
      </c>
      <c r="IW7" s="81" t="s">
        <v>126</v>
      </c>
      <c r="IX7" s="84" t="s">
        <v>126</v>
      </c>
      <c r="IY7" s="84" t="s">
        <v>126</v>
      </c>
      <c r="IZ7" s="84" t="s">
        <v>126</v>
      </c>
      <c r="JA7" s="84" t="s">
        <v>126</v>
      </c>
      <c r="JB7" s="84" t="s">
        <v>126</v>
      </c>
      <c r="JC7" s="84" t="s">
        <v>126</v>
      </c>
      <c r="JD7" s="84" t="s">
        <v>126</v>
      </c>
      <c r="JE7" s="84" t="s">
        <v>126</v>
      </c>
      <c r="JF7" s="84" t="s">
        <v>126</v>
      </c>
      <c r="JG7" s="84">
        <v>19.600000000000001</v>
      </c>
      <c r="JH7" s="84" t="s">
        <v>126</v>
      </c>
      <c r="JI7" s="84" t="s">
        <v>126</v>
      </c>
      <c r="JJ7" s="84" t="s">
        <v>126</v>
      </c>
      <c r="JK7" s="84" t="s">
        <v>126</v>
      </c>
      <c r="JL7" s="84" t="s">
        <v>126</v>
      </c>
      <c r="JM7" s="84" t="s">
        <v>126</v>
      </c>
      <c r="JN7" s="84" t="s">
        <v>126</v>
      </c>
      <c r="JO7" s="84" t="s">
        <v>126</v>
      </c>
      <c r="JP7" s="84" t="s">
        <v>126</v>
      </c>
      <c r="JQ7" s="84">
        <v>48.2</v>
      </c>
      <c r="JR7" s="84" t="s">
        <v>126</v>
      </c>
      <c r="JS7" s="84" t="s">
        <v>126</v>
      </c>
      <c r="JT7" s="84" t="s">
        <v>126</v>
      </c>
      <c r="JU7" s="84" t="s">
        <v>126</v>
      </c>
      <c r="JV7" s="84" t="s">
        <v>126</v>
      </c>
      <c r="JW7" s="84" t="s">
        <v>126</v>
      </c>
      <c r="JX7" s="84" t="s">
        <v>126</v>
      </c>
      <c r="JY7" s="84" t="s">
        <v>126</v>
      </c>
      <c r="JZ7" s="84" t="s">
        <v>126</v>
      </c>
      <c r="KA7" s="84">
        <v>83.3</v>
      </c>
      <c r="KB7" s="84" t="s">
        <v>126</v>
      </c>
      <c r="KC7" s="84" t="s">
        <v>126</v>
      </c>
      <c r="KD7" s="84" t="s">
        <v>126</v>
      </c>
      <c r="KE7" s="84" t="s">
        <v>126</v>
      </c>
      <c r="KF7" s="84" t="s">
        <v>126</v>
      </c>
      <c r="KG7" s="84" t="s">
        <v>126</v>
      </c>
      <c r="KH7" s="84" t="s">
        <v>126</v>
      </c>
      <c r="KI7" s="84" t="s">
        <v>126</v>
      </c>
      <c r="KJ7" s="84" t="s">
        <v>126</v>
      </c>
      <c r="KK7" s="84" t="s">
        <v>126</v>
      </c>
      <c r="KL7" s="84" t="s">
        <v>126</v>
      </c>
      <c r="KM7" s="84" t="s">
        <v>126</v>
      </c>
      <c r="KN7" s="84" t="s">
        <v>126</v>
      </c>
      <c r="KO7" s="84" t="s">
        <v>126</v>
      </c>
      <c r="KP7" s="84" t="s">
        <v>126</v>
      </c>
      <c r="KQ7" s="84" t="s">
        <v>126</v>
      </c>
      <c r="KR7" s="84" t="s">
        <v>126</v>
      </c>
      <c r="KS7" s="84" t="s">
        <v>126</v>
      </c>
      <c r="KT7" s="84" t="s">
        <v>126</v>
      </c>
      <c r="KU7" s="84">
        <v>99.1</v>
      </c>
      <c r="KV7" s="81">
        <v>1500</v>
      </c>
      <c r="KW7" s="84" t="s">
        <v>126</v>
      </c>
      <c r="KX7" s="84" t="s">
        <v>126</v>
      </c>
      <c r="KY7" s="84" t="s">
        <v>126</v>
      </c>
      <c r="KZ7" s="84" t="s">
        <v>126</v>
      </c>
      <c r="LA7" s="84">
        <v>0</v>
      </c>
      <c r="LB7" s="84" t="s">
        <v>126</v>
      </c>
      <c r="LC7" s="84" t="s">
        <v>126</v>
      </c>
      <c r="LD7" s="84" t="s">
        <v>126</v>
      </c>
      <c r="LE7" s="84" t="s">
        <v>126</v>
      </c>
      <c r="LF7" s="84">
        <v>14.5</v>
      </c>
      <c r="LG7" s="84" t="s">
        <v>126</v>
      </c>
      <c r="LH7" s="84" t="s">
        <v>126</v>
      </c>
      <c r="LI7" s="84" t="s">
        <v>126</v>
      </c>
      <c r="LJ7" s="84" t="s">
        <v>126</v>
      </c>
      <c r="LK7" s="84">
        <v>0</v>
      </c>
      <c r="LL7" s="84" t="s">
        <v>126</v>
      </c>
      <c r="LM7" s="84" t="s">
        <v>126</v>
      </c>
      <c r="LN7" s="84" t="s">
        <v>126</v>
      </c>
      <c r="LO7" s="84" t="s">
        <v>126</v>
      </c>
      <c r="LP7" s="84">
        <v>0.3</v>
      </c>
      <c r="LQ7" s="84" t="s">
        <v>126</v>
      </c>
      <c r="LR7" s="84" t="s">
        <v>126</v>
      </c>
      <c r="LS7" s="84" t="s">
        <v>126</v>
      </c>
      <c r="LT7" s="84" t="s">
        <v>126</v>
      </c>
      <c r="LU7" s="84" t="s">
        <v>126</v>
      </c>
      <c r="LV7" s="84" t="s">
        <v>126</v>
      </c>
      <c r="LW7" s="84" t="s">
        <v>126</v>
      </c>
      <c r="LX7" s="84" t="s">
        <v>126</v>
      </c>
      <c r="LY7" s="84" t="s">
        <v>126</v>
      </c>
      <c r="LZ7" s="84">
        <v>184.6</v>
      </c>
      <c r="MA7" s="84" t="s">
        <v>126</v>
      </c>
      <c r="MB7" s="84" t="s">
        <v>126</v>
      </c>
      <c r="MC7" s="84" t="s">
        <v>126</v>
      </c>
      <c r="MD7" s="84" t="s">
        <v>126</v>
      </c>
      <c r="ME7" s="84" t="s">
        <v>126</v>
      </c>
      <c r="MF7" s="84" t="s">
        <v>126</v>
      </c>
      <c r="MG7" s="84" t="s">
        <v>126</v>
      </c>
      <c r="MH7" s="84" t="s">
        <v>126</v>
      </c>
      <c r="MI7" s="84" t="s">
        <v>126</v>
      </c>
      <c r="MJ7" s="84" t="s">
        <v>126</v>
      </c>
      <c r="MK7" s="84" t="s">
        <v>126</v>
      </c>
      <c r="ML7" s="84" t="s">
        <v>126</v>
      </c>
      <c r="MM7" s="84" t="s">
        <v>126</v>
      </c>
      <c r="MN7" s="84" t="s">
        <v>126</v>
      </c>
      <c r="MO7" s="84" t="s">
        <v>126</v>
      </c>
      <c r="MP7" s="84" t="s">
        <v>126</v>
      </c>
      <c r="MQ7" s="84" t="s">
        <v>126</v>
      </c>
      <c r="MR7" s="84" t="s">
        <v>126</v>
      </c>
      <c r="MS7" s="84" t="s">
        <v>126</v>
      </c>
      <c r="MT7" s="84">
        <v>93.8</v>
      </c>
      <c r="MU7" s="84" t="s">
        <v>126</v>
      </c>
      <c r="MV7" s="84" t="s">
        <v>126</v>
      </c>
      <c r="MW7" s="84" t="s">
        <v>126</v>
      </c>
      <c r="MX7" s="84" t="s">
        <v>126</v>
      </c>
      <c r="MY7" s="84" t="s">
        <v>126</v>
      </c>
      <c r="MZ7" s="84" t="s">
        <v>126</v>
      </c>
      <c r="NA7" s="84" t="s">
        <v>126</v>
      </c>
      <c r="NB7" s="84" t="s">
        <v>126</v>
      </c>
      <c r="NC7" s="84" t="s">
        <v>126</v>
      </c>
      <c r="ND7" s="84" t="s">
        <v>126</v>
      </c>
      <c r="NE7" s="84" t="s">
        <v>126</v>
      </c>
      <c r="NF7" s="84" t="s">
        <v>126</v>
      </c>
      <c r="NG7" s="84" t="s">
        <v>126</v>
      </c>
      <c r="NH7" s="84" t="s">
        <v>126</v>
      </c>
      <c r="NI7" s="84" t="s">
        <v>126</v>
      </c>
      <c r="NJ7" s="84" t="s">
        <v>126</v>
      </c>
    </row>
    <row r="8" spans="1:374" x14ac:dyDescent="0.15">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130</v>
      </c>
      <c r="FB8" s="86"/>
      <c r="FC8" s="86"/>
      <c r="FD8" s="86"/>
      <c r="FE8" s="86"/>
      <c r="FF8" s="87"/>
      <c r="FG8" s="86"/>
      <c r="FH8" s="86"/>
      <c r="FI8" s="86" t="str">
        <f>FJ4</f>
        <v>修繕費比率（％）</v>
      </c>
      <c r="FJ8" s="86" t="b">
        <f>IF(SUM($M$6,$MU$7:$MX$7)=0,FALSE,TRUE)</f>
        <v>0</v>
      </c>
      <c r="FK8" s="88" t="s">
        <v>130</v>
      </c>
      <c r="FL8" s="86"/>
      <c r="FM8" s="86"/>
      <c r="FN8" s="86"/>
      <c r="FO8" s="86"/>
      <c r="FP8" s="86"/>
      <c r="FQ8" s="87"/>
      <c r="FR8" s="86"/>
      <c r="FS8" s="86" t="str">
        <f>FT4</f>
        <v>企業債残高対料金収入比率（％）</v>
      </c>
      <c r="FT8" s="86" t="b">
        <f>IF(SUM($M$6,$MU$7:$MX$7)=0,FALSE,TRUE)</f>
        <v>0</v>
      </c>
      <c r="FU8" s="88" t="s">
        <v>130</v>
      </c>
      <c r="FV8" s="86"/>
      <c r="FW8" s="86"/>
      <c r="FX8" s="86"/>
      <c r="FY8" s="86"/>
      <c r="FZ8" s="86"/>
      <c r="GA8" s="86"/>
      <c r="GB8" s="87"/>
      <c r="GC8" s="86" t="str">
        <f>GD4</f>
        <v>有形固定資産減価償却率（％）</v>
      </c>
      <c r="GD8" s="86" t="b">
        <v>0</v>
      </c>
      <c r="GE8" s="88" t="s">
        <v>131</v>
      </c>
      <c r="GF8" s="86"/>
      <c r="GG8" s="86"/>
      <c r="GH8" s="86"/>
      <c r="GI8" s="86"/>
      <c r="GJ8" s="86"/>
      <c r="GK8" s="86"/>
      <c r="GL8" s="86"/>
      <c r="GM8" s="86" t="str">
        <f>GN4</f>
        <v>FIT収入割合（％）</v>
      </c>
      <c r="GN8" s="86" t="b">
        <f>IF(SUM($M$6,$MU$7:$MX$7)=0,FALSE,TRUE)</f>
        <v>0</v>
      </c>
      <c r="GO8" s="88" t="s">
        <v>130</v>
      </c>
      <c r="GP8" s="86"/>
      <c r="GQ8" s="86"/>
      <c r="GR8" s="86"/>
      <c r="GS8" s="85"/>
      <c r="GT8" s="85"/>
      <c r="GU8" s="85"/>
      <c r="GV8" s="85"/>
      <c r="GW8" s="86" t="str">
        <f>GX5</f>
        <v>最大出力合計</v>
      </c>
      <c r="GX8" s="86" t="str">
        <f>GY4</f>
        <v>設備利用率（％）</v>
      </c>
      <c r="GY8" s="86" t="b">
        <f>IF(SUM($N$7,$MY$7:$NB$7)=0,FALSE,TRUE)</f>
        <v>0</v>
      </c>
      <c r="GZ8" s="88" t="s">
        <v>130</v>
      </c>
      <c r="HA8" s="86"/>
      <c r="HB8" s="86"/>
      <c r="HC8" s="86"/>
      <c r="HD8" s="86"/>
      <c r="HE8" s="87"/>
      <c r="HF8" s="86"/>
      <c r="HG8" s="86"/>
      <c r="HH8" s="86" t="str">
        <f>HI4</f>
        <v>修繕費比率（％）</v>
      </c>
      <c r="HI8" s="86" t="b">
        <f>IF(SUM($N$7,$MY$7:$NB$7)=0,FALSE,TRUE)</f>
        <v>0</v>
      </c>
      <c r="HJ8" s="88" t="s">
        <v>130</v>
      </c>
      <c r="HK8" s="86"/>
      <c r="HL8" s="86"/>
      <c r="HM8" s="86"/>
      <c r="HN8" s="86"/>
      <c r="HO8" s="86"/>
      <c r="HP8" s="87"/>
      <c r="HQ8" s="86"/>
      <c r="HR8" s="86" t="str">
        <f>HS4</f>
        <v>企業債残高対料金収入比率（％）</v>
      </c>
      <c r="HS8" s="86" t="b">
        <f>IF(SUM($N$7,$MY$7:$NB$7)=0,FALSE,TRUE)</f>
        <v>0</v>
      </c>
      <c r="HT8" s="88" t="s">
        <v>130</v>
      </c>
      <c r="HU8" s="86"/>
      <c r="HV8" s="86"/>
      <c r="HW8" s="86"/>
      <c r="HX8" s="86"/>
      <c r="HY8" s="86"/>
      <c r="HZ8" s="86"/>
      <c r="IA8" s="87"/>
      <c r="IB8" s="86" t="str">
        <f>IC4</f>
        <v>有形固定資産減価償却率（％）</v>
      </c>
      <c r="IC8" s="86" t="b">
        <v>0</v>
      </c>
      <c r="ID8" s="88" t="s">
        <v>131</v>
      </c>
      <c r="IE8" s="86"/>
      <c r="IF8" s="86"/>
      <c r="IG8" s="86"/>
      <c r="IH8" s="86"/>
      <c r="II8" s="86"/>
      <c r="IJ8" s="86"/>
      <c r="IK8" s="86"/>
      <c r="IL8" s="86" t="str">
        <f>IM4</f>
        <v>FIT収入割合（％）</v>
      </c>
      <c r="IM8" s="86" t="b">
        <f>IF(SUM($N$7,$MY$7:$NB$7)=0,FALSE,TRUE)</f>
        <v>0</v>
      </c>
      <c r="IN8" s="88" t="s">
        <v>130</v>
      </c>
      <c r="IO8" s="86"/>
      <c r="IP8" s="86"/>
      <c r="IQ8" s="86"/>
      <c r="IR8" s="85"/>
      <c r="IS8" s="85"/>
      <c r="IT8" s="85"/>
      <c r="IU8" s="85"/>
      <c r="IV8" s="86" t="str">
        <f>IW5</f>
        <v>最大出力合計</v>
      </c>
      <c r="IW8" s="86" t="str">
        <f>IX4</f>
        <v>設備利用率（％）</v>
      </c>
      <c r="IX8" s="86" t="b">
        <f>IF(SUM($O$7,$NC$7:$NF$7)=0,FALSE,TRUE)</f>
        <v>0</v>
      </c>
      <c r="IY8" s="88" t="s">
        <v>130</v>
      </c>
      <c r="IZ8" s="86"/>
      <c r="JA8" s="86"/>
      <c r="JB8" s="86"/>
      <c r="JC8" s="86"/>
      <c r="JD8" s="87"/>
      <c r="JE8" s="86"/>
      <c r="JF8" s="86"/>
      <c r="JG8" s="86" t="str">
        <f>JH4</f>
        <v>修繕費比率（％）</v>
      </c>
      <c r="JH8" s="86" t="b">
        <f>IF(SUM($O$7,$NC$7:$NF$7)=0,FALSE,TRUE)</f>
        <v>0</v>
      </c>
      <c r="JI8" s="88" t="s">
        <v>130</v>
      </c>
      <c r="JJ8" s="86"/>
      <c r="JK8" s="86"/>
      <c r="JL8" s="86"/>
      <c r="JM8" s="86"/>
      <c r="JN8" s="86"/>
      <c r="JO8" s="87"/>
      <c r="JP8" s="86"/>
      <c r="JQ8" s="86" t="str">
        <f>JR4</f>
        <v>企業債残高対料金収入比率（％）</v>
      </c>
      <c r="JR8" s="86" t="b">
        <f>IF(SUM($O$7,$NC$7:$NF$7)=0,FALSE,TRUE)</f>
        <v>0</v>
      </c>
      <c r="JS8" s="88" t="s">
        <v>130</v>
      </c>
      <c r="JT8" s="86"/>
      <c r="JU8" s="86"/>
      <c r="JV8" s="86"/>
      <c r="JW8" s="86"/>
      <c r="JX8" s="86"/>
      <c r="JY8" s="86"/>
      <c r="JZ8" s="87"/>
      <c r="KA8" s="86" t="str">
        <f>KB4</f>
        <v>有形固定資産減価償却率（％）</v>
      </c>
      <c r="KB8" s="86" t="b">
        <v>0</v>
      </c>
      <c r="KC8" s="88" t="s">
        <v>131</v>
      </c>
      <c r="KD8" s="86"/>
      <c r="KE8" s="86"/>
      <c r="KF8" s="86"/>
      <c r="KG8" s="86"/>
      <c r="KH8" s="86"/>
      <c r="KI8" s="86"/>
      <c r="KJ8" s="86"/>
      <c r="KK8" s="86" t="str">
        <f>KL4</f>
        <v>FIT収入割合（％）</v>
      </c>
      <c r="KL8" s="86" t="b">
        <f>IF(SUM($O$7,$NC$7:$NF$7)=0,FALSE,TRUE)</f>
        <v>0</v>
      </c>
      <c r="KM8" s="88" t="s">
        <v>130</v>
      </c>
      <c r="KN8" s="86"/>
      <c r="KO8" s="86"/>
      <c r="KP8" s="86"/>
      <c r="KQ8" s="85"/>
      <c r="KR8" s="85"/>
      <c r="KS8" s="85"/>
      <c r="KT8" s="85"/>
      <c r="KU8" s="86" t="str">
        <f>KV5</f>
        <v>最大出力合計</v>
      </c>
      <c r="KV8" s="86" t="str">
        <f>KW4</f>
        <v>設備利用率（％）</v>
      </c>
      <c r="KW8" s="86" t="b">
        <f>IF(SUM($P$7,$NG$7:$NJ$7)=0,FALSE,TRUE)</f>
        <v>1</v>
      </c>
      <c r="KX8" s="88" t="s">
        <v>130</v>
      </c>
      <c r="KY8" s="86"/>
      <c r="KZ8" s="86"/>
      <c r="LA8" s="86"/>
      <c r="LB8" s="86"/>
      <c r="LC8" s="87"/>
      <c r="LD8" s="86"/>
      <c r="LE8" s="86"/>
      <c r="LF8" s="86" t="str">
        <f>LG4</f>
        <v>修繕費比率（％）</v>
      </c>
      <c r="LG8" s="86" t="b">
        <f>IF(SUM($P$7,$NG$7:$NJ$7)=0,FALSE,TRUE)</f>
        <v>1</v>
      </c>
      <c r="LH8" s="88" t="s">
        <v>130</v>
      </c>
      <c r="LI8" s="86"/>
      <c r="LJ8" s="86"/>
      <c r="LK8" s="86"/>
      <c r="LL8" s="86"/>
      <c r="LM8" s="86"/>
      <c r="LN8" s="87"/>
      <c r="LO8" s="86"/>
      <c r="LP8" s="86" t="str">
        <f>LQ4</f>
        <v>企業債残高対料金収入比率（％）</v>
      </c>
      <c r="LQ8" s="86" t="b">
        <f>IF(SUM($P$7,$NG$7:$NJ$7)=0,FALSE,TRUE)</f>
        <v>1</v>
      </c>
      <c r="LR8" s="88" t="s">
        <v>130</v>
      </c>
      <c r="LS8" s="86"/>
      <c r="LT8" s="86"/>
      <c r="LU8" s="86"/>
      <c r="LV8" s="86"/>
      <c r="LW8" s="86"/>
      <c r="LX8" s="86"/>
      <c r="LY8" s="87"/>
      <c r="LZ8" s="86" t="str">
        <f>MA4</f>
        <v>有形固定資産減価償却率（％）</v>
      </c>
      <c r="MA8" s="86" t="b">
        <v>0</v>
      </c>
      <c r="MB8" s="88" t="s">
        <v>131</v>
      </c>
      <c r="MC8" s="86"/>
      <c r="MD8" s="86"/>
      <c r="ME8" s="86"/>
      <c r="MF8" s="86"/>
      <c r="MG8" s="86"/>
      <c r="MH8" s="86"/>
      <c r="MI8" s="86"/>
      <c r="MJ8" s="86" t="str">
        <f>MK4</f>
        <v>FIT収入割合（％）</v>
      </c>
      <c r="MK8" s="86" t="b">
        <f>IF(SUM($P$7,$NG$7:$NJ$7)=0,FALSE,TRUE)</f>
        <v>1</v>
      </c>
      <c r="ML8" s="88" t="s">
        <v>130</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15">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（最大出力合計1,500kW）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（最大出力合計1,500kW）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15">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15">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t="str">
        <f>AY7</f>
        <v>-</v>
      </c>
      <c r="AZ11" s="96" t="str">
        <f>AZ7</f>
        <v>-</v>
      </c>
      <c r="BA11" s="96" t="str">
        <f>BA7</f>
        <v>-</v>
      </c>
      <c r="BB11" s="96" t="str">
        <f>BB7</f>
        <v>-</v>
      </c>
      <c r="BC11" s="96">
        <f>BC7</f>
        <v>1389.2</v>
      </c>
      <c r="BD11" s="85"/>
      <c r="BE11" s="85"/>
      <c r="BF11" s="85"/>
      <c r="BG11" s="85"/>
      <c r="BH11" s="85"/>
      <c r="BI11" s="95" t="s">
        <v>139</v>
      </c>
      <c r="BJ11" s="96" t="str">
        <f>BJ7</f>
        <v>-</v>
      </c>
      <c r="BK11" s="96" t="str">
        <f>BK7</f>
        <v>-</v>
      </c>
      <c r="BL11" s="96" t="str">
        <f>BL7</f>
        <v>-</v>
      </c>
      <c r="BM11" s="96" t="str">
        <f>BM7</f>
        <v>-</v>
      </c>
      <c r="BN11" s="96">
        <f>BN7</f>
        <v>0</v>
      </c>
      <c r="BO11" s="85"/>
      <c r="BP11" s="85"/>
      <c r="BQ11" s="85"/>
      <c r="BR11" s="85"/>
      <c r="BS11" s="85"/>
      <c r="BT11" s="95" t="s">
        <v>140</v>
      </c>
      <c r="BU11" s="96" t="str">
        <f>BU7</f>
        <v>-</v>
      </c>
      <c r="BV11" s="96" t="str">
        <f>BV7</f>
        <v>-</v>
      </c>
      <c r="BW11" s="96" t="str">
        <f>BW7</f>
        <v>-</v>
      </c>
      <c r="BX11" s="96" t="str">
        <f>BX7</f>
        <v>-</v>
      </c>
      <c r="BY11" s="96" t="str">
        <f>BY7</f>
        <v>-</v>
      </c>
      <c r="BZ11" s="85"/>
      <c r="CA11" s="85"/>
      <c r="CB11" s="85"/>
      <c r="CC11" s="85"/>
      <c r="CD11" s="85"/>
      <c r="CE11" s="95" t="s">
        <v>139</v>
      </c>
      <c r="CF11" s="96" t="str">
        <f>CF7</f>
        <v>-</v>
      </c>
      <c r="CG11" s="96" t="str">
        <f>CG7</f>
        <v>-</v>
      </c>
      <c r="CH11" s="96" t="str">
        <f>CH7</f>
        <v>-</v>
      </c>
      <c r="CI11" s="96" t="str">
        <f>CI7</f>
        <v>-</v>
      </c>
      <c r="CJ11" s="96" t="str">
        <f>CJ7</f>
        <v>-</v>
      </c>
      <c r="CK11" s="85"/>
      <c r="CL11" s="85"/>
      <c r="CM11" s="85"/>
      <c r="CN11" s="85"/>
      <c r="CO11" s="95" t="s">
        <v>141</v>
      </c>
      <c r="CP11" s="97" t="str">
        <f>CP7</f>
        <v>-</v>
      </c>
      <c r="CQ11" s="97" t="str">
        <f>CQ7</f>
        <v>-</v>
      </c>
      <c r="CR11" s="97" t="str">
        <f>CR7</f>
        <v>-</v>
      </c>
      <c r="CS11" s="97" t="str">
        <f>CS7</f>
        <v>-</v>
      </c>
      <c r="CT11" s="97">
        <f>CT7</f>
        <v>-716</v>
      </c>
      <c r="CU11" s="85"/>
      <c r="CV11" s="85"/>
      <c r="CW11" s="85"/>
      <c r="CX11" s="85"/>
      <c r="CY11" s="85"/>
      <c r="CZ11" s="95" t="s">
        <v>142</v>
      </c>
      <c r="DA11" s="96" t="str">
        <f>DA7</f>
        <v>-</v>
      </c>
      <c r="DB11" s="96" t="str">
        <f>DB7</f>
        <v>-</v>
      </c>
      <c r="DC11" s="96" t="str">
        <f>DC7</f>
        <v>-</v>
      </c>
      <c r="DD11" s="96" t="str">
        <f>DD7</f>
        <v>-</v>
      </c>
      <c r="DE11" s="96">
        <f>DE7</f>
        <v>0</v>
      </c>
      <c r="DF11" s="85"/>
      <c r="DG11" s="85"/>
      <c r="DH11" s="85"/>
      <c r="DI11" s="85"/>
      <c r="DJ11" s="95" t="s">
        <v>139</v>
      </c>
      <c r="DK11" s="96" t="str">
        <f>DK7</f>
        <v>-</v>
      </c>
      <c r="DL11" s="96" t="str">
        <f>DL7</f>
        <v>-</v>
      </c>
      <c r="DM11" s="96" t="str">
        <f>DM7</f>
        <v>-</v>
      </c>
      <c r="DN11" s="96" t="str">
        <f>DN7</f>
        <v>-</v>
      </c>
      <c r="DO11" s="96">
        <f>DO7</f>
        <v>0</v>
      </c>
      <c r="DP11" s="85"/>
      <c r="DQ11" s="85"/>
      <c r="DR11" s="85"/>
      <c r="DS11" s="85"/>
      <c r="DT11" s="95" t="s">
        <v>139</v>
      </c>
      <c r="DU11" s="96" t="str">
        <f>DU7</f>
        <v>-</v>
      </c>
      <c r="DV11" s="96" t="str">
        <f>DV7</f>
        <v>-</v>
      </c>
      <c r="DW11" s="96" t="str">
        <f>DW7</f>
        <v>-</v>
      </c>
      <c r="DX11" s="96" t="str">
        <f>DX7</f>
        <v>-</v>
      </c>
      <c r="DY11" s="96" t="str">
        <f>DY7</f>
        <v>-</v>
      </c>
      <c r="DZ11" s="85"/>
      <c r="EA11" s="85"/>
      <c r="EB11" s="85"/>
      <c r="EC11" s="85"/>
      <c r="ED11" s="95" t="s">
        <v>143</v>
      </c>
      <c r="EE11" s="96" t="str">
        <f>EE7</f>
        <v>-</v>
      </c>
      <c r="EF11" s="96" t="str">
        <f>EF7</f>
        <v>-</v>
      </c>
      <c r="EG11" s="96" t="str">
        <f>EG7</f>
        <v>-</v>
      </c>
      <c r="EH11" s="96" t="str">
        <f>EH7</f>
        <v>-</v>
      </c>
      <c r="EI11" s="96" t="str">
        <f>EI7</f>
        <v>-</v>
      </c>
      <c r="EJ11" s="85"/>
      <c r="EK11" s="85"/>
      <c r="EL11" s="85"/>
      <c r="EM11" s="85"/>
      <c r="EN11" s="95" t="s">
        <v>139</v>
      </c>
      <c r="EO11" s="96" t="str">
        <f>EO7</f>
        <v>-</v>
      </c>
      <c r="EP11" s="96" t="str">
        <f>EP7</f>
        <v>-</v>
      </c>
      <c r="EQ11" s="96" t="str">
        <f>EQ7</f>
        <v>-</v>
      </c>
      <c r="ER11" s="96" t="str">
        <f>ER7</f>
        <v>-</v>
      </c>
      <c r="ES11" s="96" t="str">
        <f>ES7</f>
        <v>-</v>
      </c>
      <c r="ET11" s="85"/>
      <c r="EU11" s="85"/>
      <c r="EV11" s="85"/>
      <c r="EW11" s="85"/>
      <c r="EX11" s="85"/>
      <c r="EY11" s="95" t="s">
        <v>144</v>
      </c>
      <c r="EZ11" s="96" t="str">
        <f>EZ7</f>
        <v>-</v>
      </c>
      <c r="FA11" s="96" t="str">
        <f>FA7</f>
        <v>-</v>
      </c>
      <c r="FB11" s="96" t="str">
        <f>FB7</f>
        <v>-</v>
      </c>
      <c r="FC11" s="96" t="str">
        <f>FC7</f>
        <v>-</v>
      </c>
      <c r="FD11" s="96" t="str">
        <f>FD7</f>
        <v>-</v>
      </c>
      <c r="FE11" s="85"/>
      <c r="FF11" s="85"/>
      <c r="FG11" s="85"/>
      <c r="FH11" s="85"/>
      <c r="FI11" s="95" t="s">
        <v>139</v>
      </c>
      <c r="FJ11" s="96" t="str">
        <f>FJ7</f>
        <v>-</v>
      </c>
      <c r="FK11" s="96" t="str">
        <f>FK7</f>
        <v>-</v>
      </c>
      <c r="FL11" s="96" t="str">
        <f>FL7</f>
        <v>-</v>
      </c>
      <c r="FM11" s="96" t="str">
        <f>FM7</f>
        <v>-</v>
      </c>
      <c r="FN11" s="96" t="str">
        <f>FN7</f>
        <v>-</v>
      </c>
      <c r="FO11" s="85"/>
      <c r="FP11" s="85"/>
      <c r="FQ11" s="85"/>
      <c r="FR11" s="85"/>
      <c r="FS11" s="95" t="s">
        <v>145</v>
      </c>
      <c r="FT11" s="96" t="str">
        <f>FT7</f>
        <v>-</v>
      </c>
      <c r="FU11" s="96" t="str">
        <f>FU7</f>
        <v>-</v>
      </c>
      <c r="FV11" s="96" t="str">
        <f>FV7</f>
        <v>-</v>
      </c>
      <c r="FW11" s="96" t="str">
        <f>FW7</f>
        <v>-</v>
      </c>
      <c r="FX11" s="96" t="str">
        <f>FX7</f>
        <v>-</v>
      </c>
      <c r="FY11" s="85"/>
      <c r="FZ11" s="85"/>
      <c r="GA11" s="85"/>
      <c r="GB11" s="85"/>
      <c r="GC11" s="95" t="s">
        <v>146</v>
      </c>
      <c r="GD11" s="96" t="str">
        <f>GD7</f>
        <v>-</v>
      </c>
      <c r="GE11" s="96" t="str">
        <f>GE7</f>
        <v>-</v>
      </c>
      <c r="GF11" s="96" t="str">
        <f>GF7</f>
        <v>-</v>
      </c>
      <c r="GG11" s="96" t="str">
        <f>GG7</f>
        <v>-</v>
      </c>
      <c r="GH11" s="96" t="str">
        <f>GH7</f>
        <v>-</v>
      </c>
      <c r="GI11" s="85"/>
      <c r="GJ11" s="85"/>
      <c r="GK11" s="85"/>
      <c r="GL11" s="85"/>
      <c r="GM11" s="95" t="s">
        <v>139</v>
      </c>
      <c r="GN11" s="96" t="str">
        <f>GN7</f>
        <v>-</v>
      </c>
      <c r="GO11" s="96" t="str">
        <f>GO7</f>
        <v>-</v>
      </c>
      <c r="GP11" s="96" t="str">
        <f>GP7</f>
        <v>-</v>
      </c>
      <c r="GQ11" s="96" t="str">
        <f>GQ7</f>
        <v>-</v>
      </c>
      <c r="GR11" s="96" t="str">
        <f>GR7</f>
        <v>-</v>
      </c>
      <c r="GS11" s="85"/>
      <c r="GT11" s="85"/>
      <c r="GU11" s="85"/>
      <c r="GV11" s="85"/>
      <c r="GW11" s="85"/>
      <c r="GX11" s="95" t="s">
        <v>139</v>
      </c>
      <c r="GY11" s="96" t="str">
        <f>GY7</f>
        <v>-</v>
      </c>
      <c r="GZ11" s="96" t="str">
        <f>GZ7</f>
        <v>-</v>
      </c>
      <c r="HA11" s="96" t="str">
        <f>HA7</f>
        <v>-</v>
      </c>
      <c r="HB11" s="96" t="str">
        <f>HB7</f>
        <v>-</v>
      </c>
      <c r="HC11" s="96" t="str">
        <f>HC7</f>
        <v>-</v>
      </c>
      <c r="HD11" s="85"/>
      <c r="HE11" s="85"/>
      <c r="HF11" s="85"/>
      <c r="HG11" s="85"/>
      <c r="HH11" s="95" t="s">
        <v>139</v>
      </c>
      <c r="HI11" s="96" t="str">
        <f>HI7</f>
        <v>-</v>
      </c>
      <c r="HJ11" s="96" t="str">
        <f>HJ7</f>
        <v>-</v>
      </c>
      <c r="HK11" s="96" t="str">
        <f>HK7</f>
        <v>-</v>
      </c>
      <c r="HL11" s="96" t="str">
        <f>HL7</f>
        <v>-</v>
      </c>
      <c r="HM11" s="96" t="str">
        <f>HM7</f>
        <v>-</v>
      </c>
      <c r="HN11" s="85"/>
      <c r="HO11" s="85"/>
      <c r="HP11" s="85"/>
      <c r="HQ11" s="85"/>
      <c r="HR11" s="95" t="s">
        <v>145</v>
      </c>
      <c r="HS11" s="96" t="str">
        <f>HS7</f>
        <v>-</v>
      </c>
      <c r="HT11" s="96" t="str">
        <f>HT7</f>
        <v>-</v>
      </c>
      <c r="HU11" s="96" t="str">
        <f>HU7</f>
        <v>-</v>
      </c>
      <c r="HV11" s="96" t="str">
        <f>HV7</f>
        <v>-</v>
      </c>
      <c r="HW11" s="96" t="str">
        <f>HW7</f>
        <v>-</v>
      </c>
      <c r="HX11" s="85"/>
      <c r="HY11" s="85"/>
      <c r="HZ11" s="85"/>
      <c r="IA11" s="85"/>
      <c r="IB11" s="95" t="s">
        <v>145</v>
      </c>
      <c r="IC11" s="96" t="str">
        <f>IC7</f>
        <v>-</v>
      </c>
      <c r="ID11" s="96" t="str">
        <f>ID7</f>
        <v>-</v>
      </c>
      <c r="IE11" s="96" t="str">
        <f>IE7</f>
        <v>-</v>
      </c>
      <c r="IF11" s="96" t="str">
        <f>IF7</f>
        <v>-</v>
      </c>
      <c r="IG11" s="96" t="str">
        <f>IG7</f>
        <v>-</v>
      </c>
      <c r="IH11" s="85"/>
      <c r="II11" s="85"/>
      <c r="IJ11" s="85"/>
      <c r="IK11" s="85"/>
      <c r="IL11" s="95" t="s">
        <v>143</v>
      </c>
      <c r="IM11" s="96" t="str">
        <f>IM7</f>
        <v>-</v>
      </c>
      <c r="IN11" s="96" t="str">
        <f>IN7</f>
        <v>-</v>
      </c>
      <c r="IO11" s="96" t="str">
        <f>IO7</f>
        <v>-</v>
      </c>
      <c r="IP11" s="96" t="str">
        <f>IP7</f>
        <v>-</v>
      </c>
      <c r="IQ11" s="96" t="str">
        <f>IQ7</f>
        <v>-</v>
      </c>
      <c r="IR11" s="85"/>
      <c r="IS11" s="85"/>
      <c r="IT11" s="85"/>
      <c r="IU11" s="85"/>
      <c r="IV11" s="85"/>
      <c r="IW11" s="95" t="s">
        <v>139</v>
      </c>
      <c r="IX11" s="96" t="str">
        <f>IX7</f>
        <v>-</v>
      </c>
      <c r="IY11" s="96" t="str">
        <f>IY7</f>
        <v>-</v>
      </c>
      <c r="IZ11" s="96" t="str">
        <f>IZ7</f>
        <v>-</v>
      </c>
      <c r="JA11" s="96" t="str">
        <f>JA7</f>
        <v>-</v>
      </c>
      <c r="JB11" s="96" t="str">
        <f>JB7</f>
        <v>-</v>
      </c>
      <c r="JC11" s="85"/>
      <c r="JD11" s="85"/>
      <c r="JE11" s="85"/>
      <c r="JF11" s="85"/>
      <c r="JG11" s="95" t="s">
        <v>145</v>
      </c>
      <c r="JH11" s="96" t="str">
        <f>JH7</f>
        <v>-</v>
      </c>
      <c r="JI11" s="96" t="str">
        <f>JI7</f>
        <v>-</v>
      </c>
      <c r="JJ11" s="96" t="str">
        <f>JJ7</f>
        <v>-</v>
      </c>
      <c r="JK11" s="96" t="str">
        <f>JK7</f>
        <v>-</v>
      </c>
      <c r="JL11" s="96" t="str">
        <f>JL7</f>
        <v>-</v>
      </c>
      <c r="JM11" s="85"/>
      <c r="JN11" s="85"/>
      <c r="JO11" s="85"/>
      <c r="JP11" s="85"/>
      <c r="JQ11" s="95" t="s">
        <v>143</v>
      </c>
      <c r="JR11" s="96" t="str">
        <f>JR7</f>
        <v>-</v>
      </c>
      <c r="JS11" s="96" t="str">
        <f>JS7</f>
        <v>-</v>
      </c>
      <c r="JT11" s="96" t="str">
        <f>JT7</f>
        <v>-</v>
      </c>
      <c r="JU11" s="96" t="str">
        <f>JU7</f>
        <v>-</v>
      </c>
      <c r="JV11" s="96" t="str">
        <f>JV7</f>
        <v>-</v>
      </c>
      <c r="JW11" s="85"/>
      <c r="JX11" s="85"/>
      <c r="JY11" s="85"/>
      <c r="JZ11" s="85"/>
      <c r="KA11" s="95" t="s">
        <v>139</v>
      </c>
      <c r="KB11" s="96" t="str">
        <f>KB7</f>
        <v>-</v>
      </c>
      <c r="KC11" s="96" t="str">
        <f>KC7</f>
        <v>-</v>
      </c>
      <c r="KD11" s="96" t="str">
        <f>KD7</f>
        <v>-</v>
      </c>
      <c r="KE11" s="96" t="str">
        <f>KE7</f>
        <v>-</v>
      </c>
      <c r="KF11" s="96" t="str">
        <f>KF7</f>
        <v>-</v>
      </c>
      <c r="KG11" s="85"/>
      <c r="KH11" s="85"/>
      <c r="KI11" s="85"/>
      <c r="KJ11" s="85"/>
      <c r="KK11" s="95" t="s">
        <v>139</v>
      </c>
      <c r="KL11" s="96" t="str">
        <f>KL7</f>
        <v>-</v>
      </c>
      <c r="KM11" s="96" t="str">
        <f>KM7</f>
        <v>-</v>
      </c>
      <c r="KN11" s="96" t="str">
        <f>KN7</f>
        <v>-</v>
      </c>
      <c r="KO11" s="96" t="str">
        <f>KO7</f>
        <v>-</v>
      </c>
      <c r="KP11" s="96" t="str">
        <f>KP7</f>
        <v>-</v>
      </c>
      <c r="KQ11" s="85"/>
      <c r="KR11" s="85"/>
      <c r="KS11" s="85"/>
      <c r="KT11" s="85"/>
      <c r="KU11" s="85"/>
      <c r="KV11" s="95" t="s">
        <v>139</v>
      </c>
      <c r="KW11" s="96" t="str">
        <f>KW7</f>
        <v>-</v>
      </c>
      <c r="KX11" s="96" t="str">
        <f>KX7</f>
        <v>-</v>
      </c>
      <c r="KY11" s="96" t="str">
        <f>KY7</f>
        <v>-</v>
      </c>
      <c r="KZ11" s="96" t="str">
        <f>KZ7</f>
        <v>-</v>
      </c>
      <c r="LA11" s="96">
        <f>LA7</f>
        <v>0</v>
      </c>
      <c r="LB11" s="85"/>
      <c r="LC11" s="85"/>
      <c r="LD11" s="85"/>
      <c r="LE11" s="85"/>
      <c r="LF11" s="95" t="s">
        <v>139</v>
      </c>
      <c r="LG11" s="96" t="str">
        <f>LG7</f>
        <v>-</v>
      </c>
      <c r="LH11" s="96" t="str">
        <f>LH7</f>
        <v>-</v>
      </c>
      <c r="LI11" s="96" t="str">
        <f>LI7</f>
        <v>-</v>
      </c>
      <c r="LJ11" s="96" t="str">
        <f>LJ7</f>
        <v>-</v>
      </c>
      <c r="LK11" s="96">
        <f>LK7</f>
        <v>0</v>
      </c>
      <c r="LL11" s="85"/>
      <c r="LM11" s="85"/>
      <c r="LN11" s="85"/>
      <c r="LO11" s="85"/>
      <c r="LP11" s="95" t="s">
        <v>139</v>
      </c>
      <c r="LQ11" s="96" t="str">
        <f>LQ7</f>
        <v>-</v>
      </c>
      <c r="LR11" s="96" t="str">
        <f>LR7</f>
        <v>-</v>
      </c>
      <c r="LS11" s="96" t="str">
        <f>LS7</f>
        <v>-</v>
      </c>
      <c r="LT11" s="96" t="str">
        <f>LT7</f>
        <v>-</v>
      </c>
      <c r="LU11" s="96" t="str">
        <f>LU7</f>
        <v>-</v>
      </c>
      <c r="LV11" s="85"/>
      <c r="LW11" s="85"/>
      <c r="LX11" s="85"/>
      <c r="LY11" s="85"/>
      <c r="LZ11" s="95" t="s">
        <v>147</v>
      </c>
      <c r="MA11" s="96" t="str">
        <f>MA7</f>
        <v>-</v>
      </c>
      <c r="MB11" s="96" t="str">
        <f>MB7</f>
        <v>-</v>
      </c>
      <c r="MC11" s="96" t="str">
        <f>MC7</f>
        <v>-</v>
      </c>
      <c r="MD11" s="96" t="str">
        <f>MD7</f>
        <v>-</v>
      </c>
      <c r="ME11" s="96" t="str">
        <f>ME7</f>
        <v>-</v>
      </c>
      <c r="MF11" s="85"/>
      <c r="MG11" s="85"/>
      <c r="MH11" s="85"/>
      <c r="MI11" s="85"/>
      <c r="MJ11" s="95" t="s">
        <v>148</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15">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149</v>
      </c>
      <c r="AY12" s="96" t="str">
        <f>BD7</f>
        <v>-</v>
      </c>
      <c r="AZ12" s="96" t="str">
        <f>BE7</f>
        <v>-</v>
      </c>
      <c r="BA12" s="96" t="str">
        <f>BF7</f>
        <v>-</v>
      </c>
      <c r="BB12" s="96" t="str">
        <f>BG7</f>
        <v>-</v>
      </c>
      <c r="BC12" s="96">
        <f>BH7</f>
        <v>88.8</v>
      </c>
      <c r="BD12" s="85"/>
      <c r="BE12" s="85"/>
      <c r="BF12" s="85"/>
      <c r="BG12" s="85"/>
      <c r="BH12" s="85"/>
      <c r="BI12" s="95" t="s">
        <v>149</v>
      </c>
      <c r="BJ12" s="96" t="str">
        <f>BO7</f>
        <v>-</v>
      </c>
      <c r="BK12" s="96" t="str">
        <f>BP7</f>
        <v>-</v>
      </c>
      <c r="BL12" s="96" t="str">
        <f>BQ7</f>
        <v>-</v>
      </c>
      <c r="BM12" s="96" t="str">
        <f>BR7</f>
        <v>-</v>
      </c>
      <c r="BN12" s="96">
        <f>BS7</f>
        <v>269.8</v>
      </c>
      <c r="BO12" s="85"/>
      <c r="BP12" s="85"/>
      <c r="BQ12" s="85"/>
      <c r="BR12" s="85"/>
      <c r="BS12" s="85"/>
      <c r="BT12" s="95" t="s">
        <v>149</v>
      </c>
      <c r="BU12" s="96" t="str">
        <f>BZ7</f>
        <v>-</v>
      </c>
      <c r="BV12" s="96" t="str">
        <f>CA7</f>
        <v>-</v>
      </c>
      <c r="BW12" s="96" t="str">
        <f>CB7</f>
        <v>-</v>
      </c>
      <c r="BX12" s="96" t="str">
        <f>CC7</f>
        <v>-</v>
      </c>
      <c r="BY12" s="96" t="str">
        <f>CD7</f>
        <v>-</v>
      </c>
      <c r="BZ12" s="85"/>
      <c r="CA12" s="85"/>
      <c r="CB12" s="85"/>
      <c r="CC12" s="85"/>
      <c r="CD12" s="85"/>
      <c r="CE12" s="95" t="s">
        <v>149</v>
      </c>
      <c r="CF12" s="96" t="str">
        <f>CK7</f>
        <v>-</v>
      </c>
      <c r="CG12" s="96" t="str">
        <f>CL7</f>
        <v>-</v>
      </c>
      <c r="CH12" s="96" t="str">
        <f>CM7</f>
        <v>-</v>
      </c>
      <c r="CI12" s="96" t="str">
        <f>CN7</f>
        <v>-</v>
      </c>
      <c r="CJ12" s="96">
        <f>CO7</f>
        <v>22847.9</v>
      </c>
      <c r="CK12" s="85"/>
      <c r="CL12" s="85"/>
      <c r="CM12" s="85"/>
      <c r="CN12" s="85"/>
      <c r="CO12" s="95" t="s">
        <v>150</v>
      </c>
      <c r="CP12" s="97" t="str">
        <f>CU7</f>
        <v>-</v>
      </c>
      <c r="CQ12" s="97" t="str">
        <f>CV7</f>
        <v>-</v>
      </c>
      <c r="CR12" s="97" t="str">
        <f>CW7</f>
        <v>-</v>
      </c>
      <c r="CS12" s="97" t="str">
        <f>CX7</f>
        <v>-</v>
      </c>
      <c r="CT12" s="97">
        <f>CY7</f>
        <v>2390</v>
      </c>
      <c r="CU12" s="85"/>
      <c r="CV12" s="85"/>
      <c r="CW12" s="85"/>
      <c r="CX12" s="85"/>
      <c r="CY12" s="85"/>
      <c r="CZ12" s="95" t="s">
        <v>149</v>
      </c>
      <c r="DA12" s="96" t="str">
        <f>DF7</f>
        <v>-</v>
      </c>
      <c r="DB12" s="96" t="str">
        <f>DG7</f>
        <v>-</v>
      </c>
      <c r="DC12" s="96" t="str">
        <f>DH7</f>
        <v>-</v>
      </c>
      <c r="DD12" s="96" t="str">
        <f>DI7</f>
        <v>-</v>
      </c>
      <c r="DE12" s="96">
        <f>DJ7</f>
        <v>37.9</v>
      </c>
      <c r="DF12" s="85"/>
      <c r="DG12" s="85"/>
      <c r="DH12" s="85"/>
      <c r="DI12" s="85"/>
      <c r="DJ12" s="95" t="s">
        <v>149</v>
      </c>
      <c r="DK12" s="96" t="str">
        <f>DP7</f>
        <v>-</v>
      </c>
      <c r="DL12" s="96" t="str">
        <f>DQ7</f>
        <v>-</v>
      </c>
      <c r="DM12" s="96" t="str">
        <f>DR7</f>
        <v>-</v>
      </c>
      <c r="DN12" s="96" t="str">
        <f>DS7</f>
        <v>-</v>
      </c>
      <c r="DO12" s="96">
        <f>DT7</f>
        <v>14.2</v>
      </c>
      <c r="DP12" s="85"/>
      <c r="DQ12" s="85"/>
      <c r="DR12" s="85"/>
      <c r="DS12" s="85"/>
      <c r="DT12" s="95" t="s">
        <v>149</v>
      </c>
      <c r="DU12" s="96" t="str">
        <f>DZ7</f>
        <v>-</v>
      </c>
      <c r="DV12" s="96" t="str">
        <f>EA7</f>
        <v>-</v>
      </c>
      <c r="DW12" s="96" t="str">
        <f>EB7</f>
        <v>-</v>
      </c>
      <c r="DX12" s="96" t="str">
        <f>EC7</f>
        <v>-</v>
      </c>
      <c r="DY12" s="96">
        <f>ED7</f>
        <v>98.3</v>
      </c>
      <c r="DZ12" s="85"/>
      <c r="EA12" s="85"/>
      <c r="EB12" s="85"/>
      <c r="EC12" s="85"/>
      <c r="ED12" s="95" t="s">
        <v>149</v>
      </c>
      <c r="EE12" s="96" t="str">
        <f>EJ7</f>
        <v>-</v>
      </c>
      <c r="EF12" s="96" t="str">
        <f>EK7</f>
        <v>-</v>
      </c>
      <c r="EG12" s="96" t="str">
        <f>EL7</f>
        <v>-</v>
      </c>
      <c r="EH12" s="96" t="str">
        <f>EM7</f>
        <v>-</v>
      </c>
      <c r="EI12" s="96" t="str">
        <f>EN7</f>
        <v>-</v>
      </c>
      <c r="EJ12" s="85"/>
      <c r="EK12" s="85"/>
      <c r="EL12" s="85"/>
      <c r="EM12" s="85"/>
      <c r="EN12" s="95" t="s">
        <v>149</v>
      </c>
      <c r="EO12" s="96" t="str">
        <f>ET7</f>
        <v>-</v>
      </c>
      <c r="EP12" s="96" t="str">
        <f>EU7</f>
        <v>-</v>
      </c>
      <c r="EQ12" s="96" t="str">
        <f>EV7</f>
        <v>-</v>
      </c>
      <c r="ER12" s="96" t="str">
        <f>EW7</f>
        <v>-</v>
      </c>
      <c r="ES12" s="96">
        <f>EX7</f>
        <v>74.8</v>
      </c>
      <c r="ET12" s="85"/>
      <c r="EU12" s="85"/>
      <c r="EV12" s="85"/>
      <c r="EW12" s="85"/>
      <c r="EX12" s="85"/>
      <c r="EY12" s="95" t="s">
        <v>149</v>
      </c>
      <c r="EZ12" s="96" t="str">
        <f>IF($EZ$8,FE7,"-")</f>
        <v>-</v>
      </c>
      <c r="FA12" s="96" t="str">
        <f>IF($EZ$8,FF7,"-")</f>
        <v>-</v>
      </c>
      <c r="FB12" s="96" t="str">
        <f>IF($EZ$8,FG7,"-")</f>
        <v>-</v>
      </c>
      <c r="FC12" s="96" t="str">
        <f>IF($EZ$8,FH7,"-")</f>
        <v>-</v>
      </c>
      <c r="FD12" s="96" t="str">
        <f>IF($EZ$8,FI7,"-")</f>
        <v>-</v>
      </c>
      <c r="FE12" s="85"/>
      <c r="FF12" s="85"/>
      <c r="FG12" s="85"/>
      <c r="FH12" s="85"/>
      <c r="FI12" s="95" t="s">
        <v>149</v>
      </c>
      <c r="FJ12" s="96" t="str">
        <f>IF($FJ$8,FO7,"-")</f>
        <v>-</v>
      </c>
      <c r="FK12" s="96" t="str">
        <f>IF($FJ$8,FP7,"-")</f>
        <v>-</v>
      </c>
      <c r="FL12" s="96" t="str">
        <f>IF($FJ$8,FQ7,"-")</f>
        <v>-</v>
      </c>
      <c r="FM12" s="96" t="str">
        <f>IF($FJ$8,FR7,"-")</f>
        <v>-</v>
      </c>
      <c r="FN12" s="96" t="str">
        <f>IF($FJ$8,FS7,"-")</f>
        <v>-</v>
      </c>
      <c r="FO12" s="85"/>
      <c r="FP12" s="85"/>
      <c r="FQ12" s="85"/>
      <c r="FR12" s="85"/>
      <c r="FS12" s="95" t="s">
        <v>149</v>
      </c>
      <c r="FT12" s="96" t="str">
        <f>IF($FT$8,FY7,"-")</f>
        <v>-</v>
      </c>
      <c r="FU12" s="96" t="str">
        <f>IF($FT$8,FZ7,"-")</f>
        <v>-</v>
      </c>
      <c r="FV12" s="96" t="str">
        <f>IF($FT$8,GA7,"-")</f>
        <v>-</v>
      </c>
      <c r="FW12" s="96" t="str">
        <f>IF($FT$8,GB7,"-")</f>
        <v>-</v>
      </c>
      <c r="FX12" s="96" t="str">
        <f>IF($FT$8,GC7,"-")</f>
        <v>-</v>
      </c>
      <c r="FY12" s="85"/>
      <c r="FZ12" s="85"/>
      <c r="GA12" s="85"/>
      <c r="GB12" s="85"/>
      <c r="GC12" s="95" t="s">
        <v>149</v>
      </c>
      <c r="GD12" s="96" t="str">
        <f>IF($GD$8,GI7,"-")</f>
        <v>-</v>
      </c>
      <c r="GE12" s="96" t="str">
        <f>IF($GD$8,GJ7,"-")</f>
        <v>-</v>
      </c>
      <c r="GF12" s="96" t="str">
        <f>IF($GD$8,GK7,"-")</f>
        <v>-</v>
      </c>
      <c r="GG12" s="96" t="str">
        <f>IF($GD$8,GL7,"-")</f>
        <v>-</v>
      </c>
      <c r="GH12" s="96" t="str">
        <f>IF($GD$8,GM7,"-")</f>
        <v>-</v>
      </c>
      <c r="GI12" s="85"/>
      <c r="GJ12" s="85"/>
      <c r="GK12" s="85"/>
      <c r="GL12" s="85"/>
      <c r="GM12" s="95" t="s">
        <v>149</v>
      </c>
      <c r="GN12" s="96" t="str">
        <f>IF($GN$8,GS7,"-")</f>
        <v>-</v>
      </c>
      <c r="GO12" s="96" t="str">
        <f>IF($GN$8,GT7,"-")</f>
        <v>-</v>
      </c>
      <c r="GP12" s="96" t="str">
        <f>IF($GN$8,GU7,"-")</f>
        <v>-</v>
      </c>
      <c r="GQ12" s="96" t="str">
        <f>IF($GN$8,GV7,"-")</f>
        <v>-</v>
      </c>
      <c r="GR12" s="96" t="str">
        <f>IF($GN$8,GW7,"-")</f>
        <v>-</v>
      </c>
      <c r="GS12" s="85"/>
      <c r="GT12" s="85"/>
      <c r="GU12" s="85"/>
      <c r="GV12" s="85"/>
      <c r="GW12" s="85"/>
      <c r="GX12" s="95" t="s">
        <v>149</v>
      </c>
      <c r="GY12" s="96" t="str">
        <f>IF($GY$8,HD7,"-")</f>
        <v>-</v>
      </c>
      <c r="GZ12" s="96" t="str">
        <f>IF($GY$8,HE7,"-")</f>
        <v>-</v>
      </c>
      <c r="HA12" s="96" t="str">
        <f>IF($GY$8,HF7,"-")</f>
        <v>-</v>
      </c>
      <c r="HB12" s="96" t="str">
        <f>IF($GY$8,HG7,"-")</f>
        <v>-</v>
      </c>
      <c r="HC12" s="96" t="str">
        <f>IF($GY$8,HH7,"-")</f>
        <v>-</v>
      </c>
      <c r="HD12" s="85"/>
      <c r="HE12" s="85"/>
      <c r="HF12" s="85"/>
      <c r="HG12" s="85"/>
      <c r="HH12" s="95" t="s">
        <v>149</v>
      </c>
      <c r="HI12" s="96" t="str">
        <f>IF($HI$8,HN7,"-")</f>
        <v>-</v>
      </c>
      <c r="HJ12" s="96" t="str">
        <f>IF($HI$8,HO7,"-")</f>
        <v>-</v>
      </c>
      <c r="HK12" s="96" t="str">
        <f>IF($HI$8,HP7,"-")</f>
        <v>-</v>
      </c>
      <c r="HL12" s="96" t="str">
        <f>IF($HI$8,HQ7,"-")</f>
        <v>-</v>
      </c>
      <c r="HM12" s="96" t="str">
        <f>IF($HI$8,HR7,"-")</f>
        <v>-</v>
      </c>
      <c r="HN12" s="85"/>
      <c r="HO12" s="85"/>
      <c r="HP12" s="85"/>
      <c r="HQ12" s="85"/>
      <c r="HR12" s="95" t="s">
        <v>149</v>
      </c>
      <c r="HS12" s="96" t="str">
        <f>IF($HS$8,HX7,"-")</f>
        <v>-</v>
      </c>
      <c r="HT12" s="96" t="str">
        <f>IF($HS$8,HY7,"-")</f>
        <v>-</v>
      </c>
      <c r="HU12" s="96" t="str">
        <f>IF($HS$8,HZ7,"-")</f>
        <v>-</v>
      </c>
      <c r="HV12" s="96" t="str">
        <f>IF($HS$8,IA7,"-")</f>
        <v>-</v>
      </c>
      <c r="HW12" s="96" t="str">
        <f>IF($HS$8,IB7,"-")</f>
        <v>-</v>
      </c>
      <c r="HX12" s="85"/>
      <c r="HY12" s="85"/>
      <c r="HZ12" s="85"/>
      <c r="IA12" s="85"/>
      <c r="IB12" s="95" t="s">
        <v>149</v>
      </c>
      <c r="IC12" s="96" t="str">
        <f>IF($IC$8,IH7,"-")</f>
        <v>-</v>
      </c>
      <c r="ID12" s="96" t="str">
        <f>IF($IC$8,II7,"-")</f>
        <v>-</v>
      </c>
      <c r="IE12" s="96" t="str">
        <f>IF($IC$8,IJ7,"-")</f>
        <v>-</v>
      </c>
      <c r="IF12" s="96" t="str">
        <f>IF($IC$8,IK7,"-")</f>
        <v>-</v>
      </c>
      <c r="IG12" s="96" t="str">
        <f>IF($IC$8,IL7,"-")</f>
        <v>-</v>
      </c>
      <c r="IH12" s="85"/>
      <c r="II12" s="85"/>
      <c r="IJ12" s="85"/>
      <c r="IK12" s="85"/>
      <c r="IL12" s="95" t="s">
        <v>149</v>
      </c>
      <c r="IM12" s="96" t="str">
        <f>IF($IM$8,IR7,"-")</f>
        <v>-</v>
      </c>
      <c r="IN12" s="96" t="str">
        <f>IF($IM$8,IS7,"-")</f>
        <v>-</v>
      </c>
      <c r="IO12" s="96" t="str">
        <f>IF($IM$8,IT7,"-")</f>
        <v>-</v>
      </c>
      <c r="IP12" s="96" t="str">
        <f>IF($IM$8,IU7,"-")</f>
        <v>-</v>
      </c>
      <c r="IQ12" s="96" t="str">
        <f>IF($IM$8,IV7,"-")</f>
        <v>-</v>
      </c>
      <c r="IR12" s="85"/>
      <c r="IS12" s="85"/>
      <c r="IT12" s="85"/>
      <c r="IU12" s="85"/>
      <c r="IV12" s="85"/>
      <c r="IW12" s="95" t="s">
        <v>149</v>
      </c>
      <c r="IX12" s="96" t="str">
        <f>IF($IX$8,JC7,"-")</f>
        <v>-</v>
      </c>
      <c r="IY12" s="96" t="str">
        <f>IF($IX$8,JD7,"-")</f>
        <v>-</v>
      </c>
      <c r="IZ12" s="96" t="str">
        <f>IF($IX$8,JE7,"-")</f>
        <v>-</v>
      </c>
      <c r="JA12" s="96" t="str">
        <f>IF($IX$8,JF7,"-")</f>
        <v>-</v>
      </c>
      <c r="JB12" s="96" t="str">
        <f>IF($IX$8,JG7,"-")</f>
        <v>-</v>
      </c>
      <c r="JC12" s="85"/>
      <c r="JD12" s="85"/>
      <c r="JE12" s="85"/>
      <c r="JF12" s="85"/>
      <c r="JG12" s="95" t="s">
        <v>149</v>
      </c>
      <c r="JH12" s="96" t="str">
        <f>IF($JH$8,JM7,"-")</f>
        <v>-</v>
      </c>
      <c r="JI12" s="96" t="str">
        <f>IF($JH$8,JN7,"-")</f>
        <v>-</v>
      </c>
      <c r="JJ12" s="96" t="str">
        <f>IF($JH$8,JO7,"-")</f>
        <v>-</v>
      </c>
      <c r="JK12" s="96" t="str">
        <f>IF($JH$8,JP7,"-")</f>
        <v>-</v>
      </c>
      <c r="JL12" s="96" t="str">
        <f>IF($JH$8,JQ7,"-")</f>
        <v>-</v>
      </c>
      <c r="JM12" s="85"/>
      <c r="JN12" s="85"/>
      <c r="JO12" s="85"/>
      <c r="JP12" s="85"/>
      <c r="JQ12" s="95" t="s">
        <v>149</v>
      </c>
      <c r="JR12" s="96" t="str">
        <f>IF($JR$8,JW7,"-")</f>
        <v>-</v>
      </c>
      <c r="JS12" s="96" t="str">
        <f>IF($JR$8,JX7,"-")</f>
        <v>-</v>
      </c>
      <c r="JT12" s="96" t="str">
        <f>IF($JR$8,JY7,"-")</f>
        <v>-</v>
      </c>
      <c r="JU12" s="96" t="str">
        <f>IF($JR$8,JZ7,"-")</f>
        <v>-</v>
      </c>
      <c r="JV12" s="96" t="str">
        <f>IF($JR$8,KA7,"-")</f>
        <v>-</v>
      </c>
      <c r="JW12" s="85"/>
      <c r="JX12" s="85"/>
      <c r="JY12" s="85"/>
      <c r="JZ12" s="85"/>
      <c r="KA12" s="95" t="s">
        <v>149</v>
      </c>
      <c r="KB12" s="96" t="str">
        <f>IF($KB$8,KG7,"-")</f>
        <v>-</v>
      </c>
      <c r="KC12" s="96" t="str">
        <f>IF($KB$8,KH7,"-")</f>
        <v>-</v>
      </c>
      <c r="KD12" s="96" t="str">
        <f>IF($KB$8,KI7,"-")</f>
        <v>-</v>
      </c>
      <c r="KE12" s="96" t="str">
        <f>IF($KB$8,KJ7,"-")</f>
        <v>-</v>
      </c>
      <c r="KF12" s="96" t="str">
        <f>IF($KB$8,KK7,"-")</f>
        <v>-</v>
      </c>
      <c r="KG12" s="85"/>
      <c r="KH12" s="85"/>
      <c r="KI12" s="85"/>
      <c r="KJ12" s="85"/>
      <c r="KK12" s="95" t="s">
        <v>149</v>
      </c>
      <c r="KL12" s="96" t="str">
        <f>IF($KL$8,KQ7,"-")</f>
        <v>-</v>
      </c>
      <c r="KM12" s="96" t="str">
        <f>IF($KL$8,KR7,"-")</f>
        <v>-</v>
      </c>
      <c r="KN12" s="96" t="str">
        <f>IF($KL$8,KS7,"-")</f>
        <v>-</v>
      </c>
      <c r="KO12" s="96" t="str">
        <f>IF($KL$8,KT7,"-")</f>
        <v>-</v>
      </c>
      <c r="KP12" s="96" t="str">
        <f>IF($KL$8,KU7,"-")</f>
        <v>-</v>
      </c>
      <c r="KQ12" s="85"/>
      <c r="KR12" s="85"/>
      <c r="KS12" s="85"/>
      <c r="KT12" s="85"/>
      <c r="KU12" s="85"/>
      <c r="KV12" s="95" t="s">
        <v>149</v>
      </c>
      <c r="KW12" s="96" t="str">
        <f>IF($KW$8,LB7,"-")</f>
        <v>-</v>
      </c>
      <c r="KX12" s="96" t="str">
        <f>IF($KW$8,LC7,"-")</f>
        <v>-</v>
      </c>
      <c r="KY12" s="96" t="str">
        <f>IF($KW$8,LD7,"-")</f>
        <v>-</v>
      </c>
      <c r="KZ12" s="96" t="str">
        <f>IF($KW$8,LE7,"-")</f>
        <v>-</v>
      </c>
      <c r="LA12" s="96">
        <f>IF($KW$8,LF7,"-")</f>
        <v>14.5</v>
      </c>
      <c r="LB12" s="85"/>
      <c r="LC12" s="85"/>
      <c r="LD12" s="85"/>
      <c r="LE12" s="85"/>
      <c r="LF12" s="95" t="s">
        <v>149</v>
      </c>
      <c r="LG12" s="96" t="str">
        <f>IF($LG$8,LL7,"-")</f>
        <v>-</v>
      </c>
      <c r="LH12" s="96" t="str">
        <f>IF($LG$8,LM7,"-")</f>
        <v>-</v>
      </c>
      <c r="LI12" s="96" t="str">
        <f>IF($LG$8,LN7,"-")</f>
        <v>-</v>
      </c>
      <c r="LJ12" s="96" t="str">
        <f>IF($LG$8,LO7,"-")</f>
        <v>-</v>
      </c>
      <c r="LK12" s="96">
        <f>IF($LG$8,LP7,"-")</f>
        <v>0.3</v>
      </c>
      <c r="LL12" s="85"/>
      <c r="LM12" s="85"/>
      <c r="LN12" s="85"/>
      <c r="LO12" s="85"/>
      <c r="LP12" s="95" t="s">
        <v>149</v>
      </c>
      <c r="LQ12" s="96" t="str">
        <f>IF($LQ$8,LV7,"-")</f>
        <v>-</v>
      </c>
      <c r="LR12" s="96" t="str">
        <f>IF($LQ$8,LW7,"-")</f>
        <v>-</v>
      </c>
      <c r="LS12" s="96" t="str">
        <f>IF($LQ$8,LX7,"-")</f>
        <v>-</v>
      </c>
      <c r="LT12" s="96" t="str">
        <f>IF($LQ$8,LY7,"-")</f>
        <v>-</v>
      </c>
      <c r="LU12" s="96">
        <f>IF($LQ$8,LZ7,"-")</f>
        <v>184.6</v>
      </c>
      <c r="LV12" s="85"/>
      <c r="LW12" s="85"/>
      <c r="LX12" s="85"/>
      <c r="LY12" s="85"/>
      <c r="LZ12" s="95" t="s">
        <v>149</v>
      </c>
      <c r="MA12" s="96" t="str">
        <f>IF($MA$8,MF7,"-")</f>
        <v>-</v>
      </c>
      <c r="MB12" s="96" t="str">
        <f>IF($MA$8,MG7,"-")</f>
        <v>-</v>
      </c>
      <c r="MC12" s="96" t="str">
        <f>IF($MA$8,MH7,"-")</f>
        <v>-</v>
      </c>
      <c r="MD12" s="96" t="str">
        <f>IF($MA$8,MI7,"-")</f>
        <v>-</v>
      </c>
      <c r="ME12" s="96" t="str">
        <f>IF($MA$8,MJ7,"-")</f>
        <v>-</v>
      </c>
      <c r="MF12" s="85"/>
      <c r="MG12" s="85"/>
      <c r="MH12" s="85"/>
      <c r="MI12" s="85"/>
      <c r="MJ12" s="95" t="s">
        <v>149</v>
      </c>
      <c r="MK12" s="96" t="str">
        <f>IF($MK$8,MP7,"-")</f>
        <v>-</v>
      </c>
      <c r="ML12" s="96" t="str">
        <f>IF($MK$8,MQ7,"-")</f>
        <v>-</v>
      </c>
      <c r="MM12" s="96" t="str">
        <f>IF($MK$8,MR7,"-")</f>
        <v>-</v>
      </c>
      <c r="MN12" s="96" t="str">
        <f>IF($MK$8,MS7,"-")</f>
        <v>-</v>
      </c>
      <c r="MO12" s="96">
        <f>IF($MK$8,MT7,"-")</f>
        <v>93.8</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15">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151</v>
      </c>
      <c r="AY13" s="96">
        <f>$BI$7</f>
        <v>100</v>
      </c>
      <c r="AZ13" s="96">
        <f>$BI$7</f>
        <v>100</v>
      </c>
      <c r="BA13" s="96">
        <f>$BI$7</f>
        <v>100</v>
      </c>
      <c r="BB13" s="96">
        <f>$BI$7</f>
        <v>100</v>
      </c>
      <c r="BC13" s="96">
        <f>$BI$7</f>
        <v>100</v>
      </c>
      <c r="BD13" s="85"/>
      <c r="BE13" s="85"/>
      <c r="BF13" s="85"/>
      <c r="BG13" s="85"/>
      <c r="BH13" s="85"/>
      <c r="BI13" s="95" t="s">
        <v>151</v>
      </c>
      <c r="BJ13" s="96">
        <f>$BT$7</f>
        <v>100</v>
      </c>
      <c r="BK13" s="96">
        <f>$BT$7</f>
        <v>100</v>
      </c>
      <c r="BL13" s="96">
        <f>$BT$7</f>
        <v>100</v>
      </c>
      <c r="BM13" s="96">
        <f>$BT$7</f>
        <v>100</v>
      </c>
      <c r="BN13" s="96">
        <f>$BT$7</f>
        <v>100</v>
      </c>
      <c r="BO13" s="85"/>
      <c r="BP13" s="85"/>
      <c r="BQ13" s="85"/>
      <c r="BR13" s="85"/>
      <c r="BS13" s="85"/>
      <c r="BT13" s="95" t="s">
        <v>151</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15">
      <c r="A14" s="98"/>
      <c r="B14" s="99" t="s">
        <v>152</v>
      </c>
      <c r="C14" s="100"/>
      <c r="D14" s="101"/>
      <c r="E14" s="100"/>
      <c r="F14" s="199" t="s">
        <v>153</v>
      </c>
      <c r="G14" s="199"/>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15">
      <c r="A15" s="98">
        <v>1</v>
      </c>
      <c r="B15" s="198" t="s">
        <v>154</v>
      </c>
      <c r="C15" s="198"/>
      <c r="D15" s="101"/>
      <c r="E15" s="98">
        <v>1</v>
      </c>
      <c r="F15" s="198" t="s">
        <v>13</v>
      </c>
      <c r="G15" s="198"/>
      <c r="H15" s="103" t="s">
        <v>155</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156</v>
      </c>
      <c r="AY15" s="104"/>
      <c r="AZ15" s="104"/>
      <c r="BA15" s="104"/>
      <c r="BB15" s="104"/>
      <c r="BC15" s="104"/>
      <c r="BD15" s="101"/>
      <c r="BE15" s="101"/>
      <c r="BF15" s="101"/>
      <c r="BG15" s="101"/>
      <c r="BH15" s="101"/>
      <c r="BI15" s="102" t="s">
        <v>156</v>
      </c>
      <c r="BJ15" s="104"/>
      <c r="BK15" s="104"/>
      <c r="BL15" s="104"/>
      <c r="BM15" s="104"/>
      <c r="BN15" s="104"/>
      <c r="BO15" s="101"/>
      <c r="BP15" s="101"/>
      <c r="BQ15" s="101"/>
      <c r="BR15" s="101"/>
      <c r="BS15" s="101"/>
      <c r="BT15" s="102" t="s">
        <v>156</v>
      </c>
      <c r="BU15" s="104"/>
      <c r="BV15" s="104"/>
      <c r="BW15" s="104"/>
      <c r="BX15" s="104"/>
      <c r="BY15" s="104"/>
      <c r="BZ15" s="101"/>
      <c r="CA15" s="101"/>
      <c r="CB15" s="101"/>
      <c r="CC15" s="101"/>
      <c r="CD15" s="101"/>
      <c r="CE15" s="102" t="s">
        <v>156</v>
      </c>
      <c r="CF15" s="104"/>
      <c r="CG15" s="104"/>
      <c r="CH15" s="104"/>
      <c r="CI15" s="104"/>
      <c r="CJ15" s="104"/>
      <c r="CK15" s="101"/>
      <c r="CL15" s="101"/>
      <c r="CM15" s="101"/>
      <c r="CN15" s="101"/>
      <c r="CO15" s="102" t="s">
        <v>156</v>
      </c>
      <c r="CP15" s="104"/>
      <c r="CQ15" s="104"/>
      <c r="CR15" s="104"/>
      <c r="CS15" s="104"/>
      <c r="CT15" s="104"/>
      <c r="CU15" s="101"/>
      <c r="CV15" s="101"/>
      <c r="CW15" s="101"/>
      <c r="CX15" s="101"/>
      <c r="CY15" s="101"/>
      <c r="CZ15" s="102" t="s">
        <v>156</v>
      </c>
      <c r="DA15" s="104"/>
      <c r="DB15" s="104"/>
      <c r="DC15" s="104"/>
      <c r="DD15" s="104"/>
      <c r="DE15" s="104"/>
      <c r="DF15" s="101"/>
      <c r="DG15" s="101"/>
      <c r="DH15" s="101"/>
      <c r="DI15" s="101"/>
      <c r="DJ15" s="102" t="s">
        <v>156</v>
      </c>
      <c r="DK15" s="104"/>
      <c r="DL15" s="104"/>
      <c r="DM15" s="104"/>
      <c r="DN15" s="104"/>
      <c r="DO15" s="104"/>
      <c r="DP15" s="101"/>
      <c r="DQ15" s="101"/>
      <c r="DR15" s="101"/>
      <c r="DS15" s="101"/>
      <c r="DT15" s="102" t="s">
        <v>156</v>
      </c>
      <c r="DU15" s="104"/>
      <c r="DV15" s="104"/>
      <c r="DW15" s="104"/>
      <c r="DX15" s="104"/>
      <c r="DY15" s="104"/>
      <c r="DZ15" s="101"/>
      <c r="EA15" s="101"/>
      <c r="EB15" s="101"/>
      <c r="EC15" s="101"/>
      <c r="ED15" s="102" t="s">
        <v>156</v>
      </c>
      <c r="EE15" s="104"/>
      <c r="EF15" s="104"/>
      <c r="EG15" s="104"/>
      <c r="EH15" s="104"/>
      <c r="EI15" s="104"/>
      <c r="EJ15" s="101"/>
      <c r="EK15" s="101"/>
      <c r="EL15" s="101"/>
      <c r="EM15" s="101"/>
      <c r="EN15" s="102" t="s">
        <v>156</v>
      </c>
      <c r="EO15" s="104"/>
      <c r="EP15" s="104"/>
      <c r="EQ15" s="104"/>
      <c r="ER15" s="104"/>
      <c r="ES15" s="104"/>
      <c r="ET15" s="101"/>
      <c r="EU15" s="101"/>
      <c r="EV15" s="101"/>
      <c r="EW15" s="101"/>
      <c r="EX15" s="101"/>
      <c r="EY15" s="102" t="s">
        <v>156</v>
      </c>
      <c r="EZ15" s="104"/>
      <c r="FA15" s="104"/>
      <c r="FB15" s="104"/>
      <c r="FC15" s="104"/>
      <c r="FD15" s="104"/>
      <c r="FE15" s="101"/>
      <c r="FF15" s="101"/>
      <c r="FG15" s="101"/>
      <c r="FH15" s="101"/>
      <c r="FI15" s="102" t="s">
        <v>156</v>
      </c>
      <c r="FJ15" s="104"/>
      <c r="FK15" s="104"/>
      <c r="FL15" s="104"/>
      <c r="FM15" s="104"/>
      <c r="FN15" s="104"/>
      <c r="FO15" s="101"/>
      <c r="FP15" s="101"/>
      <c r="FQ15" s="101"/>
      <c r="FR15" s="101"/>
      <c r="FS15" s="102" t="s">
        <v>156</v>
      </c>
      <c r="FT15" s="104"/>
      <c r="FU15" s="104"/>
      <c r="FV15" s="104"/>
      <c r="FW15" s="104"/>
      <c r="FX15" s="104"/>
      <c r="FY15" s="101"/>
      <c r="FZ15" s="101"/>
      <c r="GA15" s="101"/>
      <c r="GB15" s="101"/>
      <c r="GC15" s="102" t="s">
        <v>156</v>
      </c>
      <c r="GD15" s="104"/>
      <c r="GE15" s="104"/>
      <c r="GF15" s="104"/>
      <c r="GG15" s="104"/>
      <c r="GH15" s="104"/>
      <c r="GI15" s="101"/>
      <c r="GJ15" s="101"/>
      <c r="GK15" s="101"/>
      <c r="GL15" s="101"/>
      <c r="GM15" s="102" t="s">
        <v>156</v>
      </c>
      <c r="GN15" s="104"/>
      <c r="GO15" s="104"/>
      <c r="GP15" s="104"/>
      <c r="GQ15" s="104"/>
      <c r="GR15" s="104"/>
      <c r="GS15" s="101"/>
      <c r="GT15" s="101"/>
      <c r="GU15" s="101"/>
      <c r="GV15" s="101"/>
      <c r="GW15" s="101"/>
      <c r="GX15" s="102" t="s">
        <v>156</v>
      </c>
      <c r="GY15" s="104"/>
      <c r="GZ15" s="104"/>
      <c r="HA15" s="104"/>
      <c r="HB15" s="104"/>
      <c r="HC15" s="104"/>
      <c r="HD15" s="101"/>
      <c r="HE15" s="101"/>
      <c r="HF15" s="101"/>
      <c r="HG15" s="101"/>
      <c r="HH15" s="102" t="s">
        <v>156</v>
      </c>
      <c r="HI15" s="104"/>
      <c r="HJ15" s="104"/>
      <c r="HK15" s="104"/>
      <c r="HL15" s="104"/>
      <c r="HM15" s="104"/>
      <c r="HN15" s="101"/>
      <c r="HO15" s="101"/>
      <c r="HP15" s="101"/>
      <c r="HQ15" s="101"/>
      <c r="HR15" s="102" t="s">
        <v>156</v>
      </c>
      <c r="HS15" s="104"/>
      <c r="HT15" s="104"/>
      <c r="HU15" s="104"/>
      <c r="HV15" s="104"/>
      <c r="HW15" s="104"/>
      <c r="HX15" s="101"/>
      <c r="HY15" s="101"/>
      <c r="HZ15" s="101"/>
      <c r="IA15" s="101"/>
      <c r="IB15" s="102" t="s">
        <v>156</v>
      </c>
      <c r="IC15" s="104"/>
      <c r="ID15" s="104"/>
      <c r="IE15" s="104"/>
      <c r="IF15" s="104"/>
      <c r="IG15" s="104"/>
      <c r="IH15" s="101"/>
      <c r="II15" s="101"/>
      <c r="IJ15" s="101"/>
      <c r="IK15" s="101"/>
      <c r="IL15" s="102" t="s">
        <v>156</v>
      </c>
      <c r="IM15" s="104"/>
      <c r="IN15" s="104"/>
      <c r="IO15" s="104"/>
      <c r="IP15" s="104"/>
      <c r="IQ15" s="104"/>
      <c r="IR15" s="101"/>
      <c r="IS15" s="101"/>
      <c r="IT15" s="101"/>
      <c r="IU15" s="101"/>
      <c r="IV15" s="101"/>
      <c r="IW15" s="102" t="s">
        <v>156</v>
      </c>
      <c r="IX15" s="104"/>
      <c r="IY15" s="104"/>
      <c r="IZ15" s="104"/>
      <c r="JA15" s="104"/>
      <c r="JB15" s="104"/>
      <c r="JC15" s="101"/>
      <c r="JD15" s="101"/>
      <c r="JE15" s="101"/>
      <c r="JF15" s="101"/>
      <c r="JG15" s="102" t="s">
        <v>156</v>
      </c>
      <c r="JH15" s="104"/>
      <c r="JI15" s="104"/>
      <c r="JJ15" s="104"/>
      <c r="JK15" s="104"/>
      <c r="JL15" s="104"/>
      <c r="JM15" s="101"/>
      <c r="JN15" s="101"/>
      <c r="JO15" s="101"/>
      <c r="JP15" s="101"/>
      <c r="JQ15" s="102" t="s">
        <v>156</v>
      </c>
      <c r="JR15" s="104"/>
      <c r="JS15" s="104"/>
      <c r="JT15" s="104"/>
      <c r="JU15" s="104"/>
      <c r="JV15" s="104"/>
      <c r="JW15" s="101"/>
      <c r="JX15" s="101"/>
      <c r="JY15" s="101"/>
      <c r="JZ15" s="101"/>
      <c r="KA15" s="102" t="s">
        <v>156</v>
      </c>
      <c r="KB15" s="104"/>
      <c r="KC15" s="104"/>
      <c r="KD15" s="104"/>
      <c r="KE15" s="104"/>
      <c r="KF15" s="104"/>
      <c r="KG15" s="101"/>
      <c r="KH15" s="101"/>
      <c r="KI15" s="101"/>
      <c r="KJ15" s="101"/>
      <c r="KK15" s="102" t="s">
        <v>156</v>
      </c>
      <c r="KL15" s="104"/>
      <c r="KM15" s="104"/>
      <c r="KN15" s="104"/>
      <c r="KO15" s="104"/>
      <c r="KP15" s="104"/>
      <c r="KQ15" s="101"/>
      <c r="KR15" s="101"/>
      <c r="KS15" s="101"/>
      <c r="KT15" s="101"/>
      <c r="KU15" s="101"/>
      <c r="KV15" s="102" t="s">
        <v>156</v>
      </c>
      <c r="KW15" s="104"/>
      <c r="KX15" s="104"/>
      <c r="KY15" s="104"/>
      <c r="KZ15" s="104"/>
      <c r="LA15" s="104"/>
      <c r="LB15" s="101"/>
      <c r="LC15" s="101"/>
      <c r="LD15" s="101"/>
      <c r="LE15" s="101"/>
      <c r="LF15" s="102" t="s">
        <v>156</v>
      </c>
      <c r="LG15" s="104"/>
      <c r="LH15" s="104"/>
      <c r="LI15" s="104"/>
      <c r="LJ15" s="104"/>
      <c r="LK15" s="104"/>
      <c r="LL15" s="101"/>
      <c r="LM15" s="101"/>
      <c r="LN15" s="101"/>
      <c r="LO15" s="101"/>
      <c r="LP15" s="102" t="s">
        <v>156</v>
      </c>
      <c r="LQ15" s="104"/>
      <c r="LR15" s="104"/>
      <c r="LS15" s="104"/>
      <c r="LT15" s="104"/>
      <c r="LU15" s="104"/>
      <c r="LV15" s="101"/>
      <c r="LW15" s="101"/>
      <c r="LX15" s="101"/>
      <c r="LY15" s="101"/>
      <c r="LZ15" s="102" t="s">
        <v>156</v>
      </c>
      <c r="MA15" s="104"/>
      <c r="MB15" s="104"/>
      <c r="MC15" s="104"/>
      <c r="MD15" s="104"/>
      <c r="ME15" s="104"/>
      <c r="MF15" s="101"/>
      <c r="MG15" s="101"/>
      <c r="MH15" s="101"/>
      <c r="MI15" s="101"/>
      <c r="MJ15" s="102" t="s">
        <v>156</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15">
      <c r="A16" s="98">
        <f>A15+1</f>
        <v>2</v>
      </c>
      <c r="B16" s="198" t="s">
        <v>157</v>
      </c>
      <c r="C16" s="198"/>
      <c r="D16" s="101"/>
      <c r="E16" s="98">
        <f>E15+1</f>
        <v>2</v>
      </c>
      <c r="F16" s="198" t="s">
        <v>14</v>
      </c>
      <c r="G16" s="198"/>
      <c r="H16" s="103" t="s">
        <v>158</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15">
      <c r="A17" s="98">
        <f t="shared" ref="A17:A34" si="7">A16+1</f>
        <v>3</v>
      </c>
      <c r="B17" s="198" t="s">
        <v>159</v>
      </c>
      <c r="C17" s="198"/>
      <c r="D17" s="101"/>
      <c r="E17" s="98">
        <f t="shared" ref="E17" si="8">E16+1</f>
        <v>3</v>
      </c>
      <c r="F17" s="198" t="s">
        <v>160</v>
      </c>
      <c r="G17" s="198"/>
      <c r="H17" s="103" t="s">
        <v>161</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162</v>
      </c>
      <c r="AY17" s="107" t="e">
        <f>IF(AY7="-",NA(),AY7)</f>
        <v>#N/A</v>
      </c>
      <c r="AZ17" s="107" t="e">
        <f t="shared" ref="AZ17:BC17" si="9">IF(AZ7="-",NA(),AZ7)</f>
        <v>#N/A</v>
      </c>
      <c r="BA17" s="107" t="e">
        <f t="shared" si="9"/>
        <v>#N/A</v>
      </c>
      <c r="BB17" s="107" t="e">
        <f t="shared" si="9"/>
        <v>#N/A</v>
      </c>
      <c r="BC17" s="107">
        <f t="shared" si="9"/>
        <v>1389.2</v>
      </c>
      <c r="BD17" s="101"/>
      <c r="BE17" s="101"/>
      <c r="BF17" s="101"/>
      <c r="BG17" s="101"/>
      <c r="BH17" s="101"/>
      <c r="BI17" s="106" t="s">
        <v>162</v>
      </c>
      <c r="BJ17" s="107" t="e">
        <f>IF(BJ7="-",NA(),BJ7)</f>
        <v>#N/A</v>
      </c>
      <c r="BK17" s="107" t="e">
        <f t="shared" ref="BK17:BN17" si="10">IF(BK7="-",NA(),BK7)</f>
        <v>#N/A</v>
      </c>
      <c r="BL17" s="107" t="e">
        <f t="shared" si="10"/>
        <v>#N/A</v>
      </c>
      <c r="BM17" s="107" t="e">
        <f t="shared" si="10"/>
        <v>#N/A</v>
      </c>
      <c r="BN17" s="107">
        <f t="shared" si="10"/>
        <v>0</v>
      </c>
      <c r="BO17" s="101"/>
      <c r="BP17" s="101"/>
      <c r="BQ17" s="101"/>
      <c r="BR17" s="101"/>
      <c r="BS17" s="101"/>
      <c r="BT17" s="106" t="s">
        <v>162</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162</v>
      </c>
      <c r="CF17" s="107" t="e">
        <f>IF(CF7="-",NA(),CF7)</f>
        <v>#N/A</v>
      </c>
      <c r="CG17" s="107" t="e">
        <f t="shared" ref="CG17:CJ17" si="12">IF(CG7="-",NA(),CG7)</f>
        <v>#N/A</v>
      </c>
      <c r="CH17" s="107" t="e">
        <f t="shared" si="12"/>
        <v>#N/A</v>
      </c>
      <c r="CI17" s="107" t="e">
        <f t="shared" si="12"/>
        <v>#N/A</v>
      </c>
      <c r="CJ17" s="107" t="e">
        <f t="shared" si="12"/>
        <v>#N/A</v>
      </c>
      <c r="CK17" s="101"/>
      <c r="CL17" s="101"/>
      <c r="CM17" s="101"/>
      <c r="CN17" s="101"/>
      <c r="CO17" s="106" t="s">
        <v>162</v>
      </c>
      <c r="CP17" s="108" t="e">
        <f>IF(CP7="-",NA(),CP7)</f>
        <v>#N/A</v>
      </c>
      <c r="CQ17" s="108" t="e">
        <f t="shared" ref="CQ17:CT17" si="13">IF(CQ7="-",NA(),CQ7)</f>
        <v>#N/A</v>
      </c>
      <c r="CR17" s="108" t="e">
        <f t="shared" si="13"/>
        <v>#N/A</v>
      </c>
      <c r="CS17" s="108" t="e">
        <f t="shared" si="13"/>
        <v>#N/A</v>
      </c>
      <c r="CT17" s="108">
        <f t="shared" si="13"/>
        <v>-716</v>
      </c>
      <c r="CU17" s="101"/>
      <c r="CV17" s="101"/>
      <c r="CW17" s="101"/>
      <c r="CX17" s="101"/>
      <c r="CY17" s="101"/>
      <c r="CZ17" s="106" t="s">
        <v>162</v>
      </c>
      <c r="DA17" s="107" t="e">
        <f>IF(DA7="-",NA(),DA7)</f>
        <v>#N/A</v>
      </c>
      <c r="DB17" s="107" t="e">
        <f t="shared" ref="DB17:DE17" si="14">IF(DB7="-",NA(),DB7)</f>
        <v>#N/A</v>
      </c>
      <c r="DC17" s="107" t="e">
        <f t="shared" si="14"/>
        <v>#N/A</v>
      </c>
      <c r="DD17" s="107" t="e">
        <f t="shared" si="14"/>
        <v>#N/A</v>
      </c>
      <c r="DE17" s="107">
        <f t="shared" si="14"/>
        <v>0</v>
      </c>
      <c r="DF17" s="101"/>
      <c r="DG17" s="101"/>
      <c r="DH17" s="101"/>
      <c r="DI17" s="101"/>
      <c r="DJ17" s="106" t="s">
        <v>162</v>
      </c>
      <c r="DK17" s="107" t="e">
        <f>IF(DK7="-",NA(),DK7)</f>
        <v>#N/A</v>
      </c>
      <c r="DL17" s="107" t="e">
        <f t="shared" ref="DL17:DO17" si="15">IF(DL7="-",NA(),DL7)</f>
        <v>#N/A</v>
      </c>
      <c r="DM17" s="107" t="e">
        <f t="shared" si="15"/>
        <v>#N/A</v>
      </c>
      <c r="DN17" s="107" t="e">
        <f t="shared" si="15"/>
        <v>#N/A</v>
      </c>
      <c r="DO17" s="107">
        <f t="shared" si="15"/>
        <v>0</v>
      </c>
      <c r="DP17" s="101"/>
      <c r="DQ17" s="101"/>
      <c r="DR17" s="101"/>
      <c r="DS17" s="101"/>
      <c r="DT17" s="106" t="s">
        <v>162</v>
      </c>
      <c r="DU17" s="107" t="e">
        <f>IF(DU7="-",NA(),DU7)</f>
        <v>#N/A</v>
      </c>
      <c r="DV17" s="107" t="e">
        <f t="shared" ref="DV17:DY17" si="16">IF(DV7="-",NA(),DV7)</f>
        <v>#N/A</v>
      </c>
      <c r="DW17" s="107" t="e">
        <f t="shared" si="16"/>
        <v>#N/A</v>
      </c>
      <c r="DX17" s="107" t="e">
        <f t="shared" si="16"/>
        <v>#N/A</v>
      </c>
      <c r="DY17" s="107" t="e">
        <f t="shared" si="16"/>
        <v>#N/A</v>
      </c>
      <c r="DZ17" s="101"/>
      <c r="EA17" s="101"/>
      <c r="EB17" s="101"/>
      <c r="EC17" s="101"/>
      <c r="ED17" s="106" t="s">
        <v>162</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162</v>
      </c>
      <c r="EO17" s="107" t="e">
        <f>IF(EO7="-",NA(),EO7)</f>
        <v>#N/A</v>
      </c>
      <c r="EP17" s="107" t="e">
        <f t="shared" ref="EP17:ES17" si="18">IF(EP7="-",NA(),EP7)</f>
        <v>#N/A</v>
      </c>
      <c r="EQ17" s="107" t="e">
        <f t="shared" si="18"/>
        <v>#N/A</v>
      </c>
      <c r="ER17" s="107" t="e">
        <f t="shared" si="18"/>
        <v>#N/A</v>
      </c>
      <c r="ES17" s="107" t="e">
        <f t="shared" si="18"/>
        <v>#N/A</v>
      </c>
      <c r="ET17" s="101"/>
      <c r="EU17" s="101"/>
      <c r="EV17" s="101"/>
      <c r="EW17" s="101"/>
      <c r="EX17" s="101"/>
      <c r="EY17" s="106" t="s">
        <v>162</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162</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162</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162</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162</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162</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162</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162</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162</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162</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162</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162</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162</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162</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162</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162</v>
      </c>
      <c r="KW17" s="107" t="e">
        <f>IF(KW7="-",NA(),KW7)</f>
        <v>#N/A</v>
      </c>
      <c r="KX17" s="107" t="e">
        <f t="shared" ref="KX17:LA17" si="34">IF(KX7="-",NA(),KX7)</f>
        <v>#N/A</v>
      </c>
      <c r="KY17" s="107" t="e">
        <f t="shared" si="34"/>
        <v>#N/A</v>
      </c>
      <c r="KZ17" s="107" t="e">
        <f t="shared" si="34"/>
        <v>#N/A</v>
      </c>
      <c r="LA17" s="107">
        <f t="shared" si="34"/>
        <v>0</v>
      </c>
      <c r="LB17" s="101"/>
      <c r="LC17" s="101"/>
      <c r="LD17" s="101"/>
      <c r="LE17" s="101"/>
      <c r="LF17" s="106" t="s">
        <v>162</v>
      </c>
      <c r="LG17" s="107" t="e">
        <f>IF(LG7="-",NA(),LG7)</f>
        <v>#N/A</v>
      </c>
      <c r="LH17" s="107" t="e">
        <f t="shared" ref="LH17:LK17" si="35">IF(LH7="-",NA(),LH7)</f>
        <v>#N/A</v>
      </c>
      <c r="LI17" s="107" t="e">
        <f t="shared" si="35"/>
        <v>#N/A</v>
      </c>
      <c r="LJ17" s="107" t="e">
        <f t="shared" si="35"/>
        <v>#N/A</v>
      </c>
      <c r="LK17" s="107">
        <f t="shared" si="35"/>
        <v>0</v>
      </c>
      <c r="LL17" s="101"/>
      <c r="LM17" s="101"/>
      <c r="LN17" s="101"/>
      <c r="LO17" s="101"/>
      <c r="LP17" s="106" t="s">
        <v>162</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162</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162</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15">
      <c r="A18" s="98">
        <f t="shared" si="7"/>
        <v>4</v>
      </c>
      <c r="B18" s="198" t="s">
        <v>163</v>
      </c>
      <c r="C18" s="198"/>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164</v>
      </c>
      <c r="AY18" s="107" t="e">
        <f>IF(BD7="-",NA(),BD7)</f>
        <v>#N/A</v>
      </c>
      <c r="AZ18" s="107" t="e">
        <f t="shared" ref="AZ18:BC18" si="39">IF(BE7="-",NA(),BE7)</f>
        <v>#N/A</v>
      </c>
      <c r="BA18" s="107" t="e">
        <f t="shared" si="39"/>
        <v>#N/A</v>
      </c>
      <c r="BB18" s="107" t="e">
        <f t="shared" si="39"/>
        <v>#N/A</v>
      </c>
      <c r="BC18" s="107">
        <f t="shared" si="39"/>
        <v>88.8</v>
      </c>
      <c r="BD18" s="101"/>
      <c r="BE18" s="101"/>
      <c r="BF18" s="101"/>
      <c r="BG18" s="101"/>
      <c r="BH18" s="101"/>
      <c r="BI18" s="106" t="s">
        <v>164</v>
      </c>
      <c r="BJ18" s="107" t="e">
        <f>IF(BO7="-",NA(),BO7)</f>
        <v>#N/A</v>
      </c>
      <c r="BK18" s="107" t="e">
        <f t="shared" ref="BK18:BN18" si="40">IF(BP7="-",NA(),BP7)</f>
        <v>#N/A</v>
      </c>
      <c r="BL18" s="107" t="e">
        <f t="shared" si="40"/>
        <v>#N/A</v>
      </c>
      <c r="BM18" s="107" t="e">
        <f t="shared" si="40"/>
        <v>#N/A</v>
      </c>
      <c r="BN18" s="107">
        <f t="shared" si="40"/>
        <v>269.8</v>
      </c>
      <c r="BO18" s="101"/>
      <c r="BP18" s="101"/>
      <c r="BQ18" s="101"/>
      <c r="BR18" s="101"/>
      <c r="BS18" s="101"/>
      <c r="BT18" s="106" t="s">
        <v>164</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164</v>
      </c>
      <c r="CF18" s="107" t="e">
        <f>IF(CK7="-",NA(),CK7)</f>
        <v>#N/A</v>
      </c>
      <c r="CG18" s="107" t="e">
        <f t="shared" ref="CG18:CJ18" si="42">IF(CL7="-",NA(),CL7)</f>
        <v>#N/A</v>
      </c>
      <c r="CH18" s="107" t="e">
        <f t="shared" si="42"/>
        <v>#N/A</v>
      </c>
      <c r="CI18" s="107" t="e">
        <f t="shared" si="42"/>
        <v>#N/A</v>
      </c>
      <c r="CJ18" s="107">
        <f t="shared" si="42"/>
        <v>22847.9</v>
      </c>
      <c r="CK18" s="101"/>
      <c r="CL18" s="101"/>
      <c r="CM18" s="101"/>
      <c r="CN18" s="101"/>
      <c r="CO18" s="106" t="s">
        <v>164</v>
      </c>
      <c r="CP18" s="108" t="e">
        <f>IF(CU7="-",NA(),CU7)</f>
        <v>#N/A</v>
      </c>
      <c r="CQ18" s="108" t="e">
        <f t="shared" ref="CQ18:CT18" si="43">IF(CV7="-",NA(),CV7)</f>
        <v>#N/A</v>
      </c>
      <c r="CR18" s="108" t="e">
        <f t="shared" si="43"/>
        <v>#N/A</v>
      </c>
      <c r="CS18" s="108" t="e">
        <f t="shared" si="43"/>
        <v>#N/A</v>
      </c>
      <c r="CT18" s="108">
        <f t="shared" si="43"/>
        <v>2390</v>
      </c>
      <c r="CU18" s="101"/>
      <c r="CV18" s="101"/>
      <c r="CW18" s="101"/>
      <c r="CX18" s="101"/>
      <c r="CY18" s="101"/>
      <c r="CZ18" s="106" t="s">
        <v>164</v>
      </c>
      <c r="DA18" s="107" t="e">
        <f>IF(DF7="-",NA(),DF7)</f>
        <v>#N/A</v>
      </c>
      <c r="DB18" s="107" t="e">
        <f t="shared" ref="DB18:DE18" si="44">IF(DG7="-",NA(),DG7)</f>
        <v>#N/A</v>
      </c>
      <c r="DC18" s="107" t="e">
        <f t="shared" si="44"/>
        <v>#N/A</v>
      </c>
      <c r="DD18" s="107" t="e">
        <f t="shared" si="44"/>
        <v>#N/A</v>
      </c>
      <c r="DE18" s="107">
        <f t="shared" si="44"/>
        <v>37.9</v>
      </c>
      <c r="DF18" s="101"/>
      <c r="DG18" s="101"/>
      <c r="DH18" s="101"/>
      <c r="DI18" s="101"/>
      <c r="DJ18" s="106" t="s">
        <v>164</v>
      </c>
      <c r="DK18" s="107" t="e">
        <f>IF(DP7="-",NA(),DP7)</f>
        <v>#N/A</v>
      </c>
      <c r="DL18" s="107" t="e">
        <f t="shared" ref="DL18:DO18" si="45">IF(DQ7="-",NA(),DQ7)</f>
        <v>#N/A</v>
      </c>
      <c r="DM18" s="107" t="e">
        <f t="shared" si="45"/>
        <v>#N/A</v>
      </c>
      <c r="DN18" s="107" t="e">
        <f t="shared" si="45"/>
        <v>#N/A</v>
      </c>
      <c r="DO18" s="107">
        <f t="shared" si="45"/>
        <v>14.2</v>
      </c>
      <c r="DP18" s="101"/>
      <c r="DQ18" s="101"/>
      <c r="DR18" s="101"/>
      <c r="DS18" s="101"/>
      <c r="DT18" s="106" t="s">
        <v>164</v>
      </c>
      <c r="DU18" s="107" t="e">
        <f>IF(DZ7="-",NA(),DZ7)</f>
        <v>#N/A</v>
      </c>
      <c r="DV18" s="107" t="e">
        <f t="shared" ref="DV18:DY18" si="46">IF(EA7="-",NA(),EA7)</f>
        <v>#N/A</v>
      </c>
      <c r="DW18" s="107" t="e">
        <f t="shared" si="46"/>
        <v>#N/A</v>
      </c>
      <c r="DX18" s="107" t="e">
        <f t="shared" si="46"/>
        <v>#N/A</v>
      </c>
      <c r="DY18" s="107">
        <f t="shared" si="46"/>
        <v>98.3</v>
      </c>
      <c r="DZ18" s="101"/>
      <c r="EA18" s="101"/>
      <c r="EB18" s="101"/>
      <c r="EC18" s="101"/>
      <c r="ED18" s="106" t="s">
        <v>164</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164</v>
      </c>
      <c r="EO18" s="107" t="e">
        <f>IF(ET7="-",NA(),ET7)</f>
        <v>#N/A</v>
      </c>
      <c r="EP18" s="107" t="e">
        <f t="shared" ref="EP18:ES18" si="48">IF(EU7="-",NA(),EU7)</f>
        <v>#N/A</v>
      </c>
      <c r="EQ18" s="107" t="e">
        <f t="shared" si="48"/>
        <v>#N/A</v>
      </c>
      <c r="ER18" s="107" t="e">
        <f t="shared" si="48"/>
        <v>#N/A</v>
      </c>
      <c r="ES18" s="107">
        <f t="shared" si="48"/>
        <v>74.8</v>
      </c>
      <c r="ET18" s="101"/>
      <c r="EU18" s="101"/>
      <c r="EV18" s="101"/>
      <c r="EW18" s="101"/>
      <c r="EX18" s="101"/>
      <c r="EY18" s="106" t="s">
        <v>164</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164</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164</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164</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164</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164</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164</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164</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164</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164</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164</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164</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164</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164</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164</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164</v>
      </c>
      <c r="KW18" s="107" t="e">
        <f>IF(OR(NOT($KW$8),LB7="-"),NA(),LB7)</f>
        <v>#N/A</v>
      </c>
      <c r="KX18" s="107" t="e">
        <f>IF(OR(NOT($KW$8),LC7="-"),NA(),LC7)</f>
        <v>#N/A</v>
      </c>
      <c r="KY18" s="107" t="e">
        <f>IF(OR(NOT($KW$8),LD7="-"),NA(),LD7)</f>
        <v>#N/A</v>
      </c>
      <c r="KZ18" s="107" t="e">
        <f>IF(OR(NOT($KW$8),LE7="-"),NA(),LE7)</f>
        <v>#N/A</v>
      </c>
      <c r="LA18" s="107">
        <f>IF(OR(NOT($KW$8),LF7="-"),NA(),LF7)</f>
        <v>14.5</v>
      </c>
      <c r="LB18" s="101"/>
      <c r="LC18" s="101"/>
      <c r="LD18" s="101"/>
      <c r="LE18" s="101"/>
      <c r="LF18" s="106" t="s">
        <v>164</v>
      </c>
      <c r="LG18" s="107" t="e">
        <f>IF(OR(NOT($LG$8),LL7="-"),NA(),LL7)</f>
        <v>#N/A</v>
      </c>
      <c r="LH18" s="107" t="e">
        <f>IF(OR(NOT($LG$8),LM7="-"),NA(),LM7)</f>
        <v>#N/A</v>
      </c>
      <c r="LI18" s="107" t="e">
        <f>IF(OR(NOT($LG$8),LN7="-"),NA(),LN7)</f>
        <v>#N/A</v>
      </c>
      <c r="LJ18" s="107" t="e">
        <f>IF(OR(NOT($LG$8),LO7="-"),NA(),LO7)</f>
        <v>#N/A</v>
      </c>
      <c r="LK18" s="107">
        <f>IF(OR(NOT($LG$8),LP7="-"),NA(),LP7)</f>
        <v>0.3</v>
      </c>
      <c r="LL18" s="101"/>
      <c r="LM18" s="101"/>
      <c r="LN18" s="101"/>
      <c r="LO18" s="101"/>
      <c r="LP18" s="106" t="s">
        <v>164</v>
      </c>
      <c r="LQ18" s="107" t="e">
        <f>IF(OR(NOT($LQ$8),LV7="-"),NA(),LV7)</f>
        <v>#N/A</v>
      </c>
      <c r="LR18" s="107" t="e">
        <f>IF(OR(NOT($LQ$8),LW7="-"),NA(),LW7)</f>
        <v>#N/A</v>
      </c>
      <c r="LS18" s="107" t="e">
        <f>IF(OR(NOT($LQ$8),LX7="-"),NA(),LX7)</f>
        <v>#N/A</v>
      </c>
      <c r="LT18" s="107" t="e">
        <f>IF(OR(NOT($LQ$8),LY7="-"),NA(),LY7)</f>
        <v>#N/A</v>
      </c>
      <c r="LU18" s="107">
        <f>IF(OR(NOT($LQ$8),LZ7="-"),NA(),LZ7)</f>
        <v>184.6</v>
      </c>
      <c r="LV18" s="101"/>
      <c r="LW18" s="101"/>
      <c r="LX18" s="101"/>
      <c r="LY18" s="101"/>
      <c r="LZ18" s="106" t="s">
        <v>164</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164</v>
      </c>
      <c r="MK18" s="107" t="e">
        <f>IF(OR(NOT($MK$8),MP7="-"),NA(),MP7)</f>
        <v>#N/A</v>
      </c>
      <c r="ML18" s="107" t="e">
        <f>IF(OR(NOT($MK$8),MQ7="-"),NA(),MQ7)</f>
        <v>#N/A</v>
      </c>
      <c r="MM18" s="107" t="e">
        <f>IF(OR(NOT($MK$8),MR7="-"),NA(),MR7)</f>
        <v>#N/A</v>
      </c>
      <c r="MN18" s="107" t="e">
        <f>IF(OR(NOT($MK$8),MS7="-"),NA(),MS7)</f>
        <v>#N/A</v>
      </c>
      <c r="MO18" s="107">
        <f>IF(OR(NOT($MK$8),MT7="-"),NA(),MT7)</f>
        <v>93.8</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15">
      <c r="A19" s="98">
        <f t="shared" si="7"/>
        <v>5</v>
      </c>
      <c r="B19" s="198" t="s">
        <v>165</v>
      </c>
      <c r="C19" s="198"/>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151</v>
      </c>
      <c r="AY19" s="107">
        <f>$BI$7</f>
        <v>100</v>
      </c>
      <c r="AZ19" s="107">
        <f t="shared" ref="AZ19:BC19" si="49">$BI$7</f>
        <v>100</v>
      </c>
      <c r="BA19" s="107">
        <f t="shared" si="49"/>
        <v>100</v>
      </c>
      <c r="BB19" s="107">
        <f t="shared" si="49"/>
        <v>100</v>
      </c>
      <c r="BC19" s="107">
        <f t="shared" si="49"/>
        <v>100</v>
      </c>
      <c r="BD19" s="101"/>
      <c r="BE19" s="101"/>
      <c r="BF19" s="101"/>
      <c r="BG19" s="101"/>
      <c r="BH19" s="101"/>
      <c r="BI19" s="109" t="s">
        <v>151</v>
      </c>
      <c r="BJ19" s="107">
        <f>$BT$7</f>
        <v>100</v>
      </c>
      <c r="BK19" s="107">
        <f>$BT$7</f>
        <v>100</v>
      </c>
      <c r="BL19" s="107">
        <f>$BT$7</f>
        <v>100</v>
      </c>
      <c r="BM19" s="107">
        <f>$BT$7</f>
        <v>100</v>
      </c>
      <c r="BN19" s="107">
        <f>$BT$7</f>
        <v>100</v>
      </c>
      <c r="BO19" s="101"/>
      <c r="BP19" s="101"/>
      <c r="BQ19" s="101"/>
      <c r="BR19" s="101"/>
      <c r="BS19" s="101"/>
      <c r="BT19" s="109" t="s">
        <v>151</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15">
      <c r="A20" s="98">
        <f t="shared" si="7"/>
        <v>6</v>
      </c>
      <c r="B20" s="198" t="s">
        <v>166</v>
      </c>
      <c r="C20" s="198"/>
      <c r="D20" s="101"/>
    </row>
    <row r="21" spans="1:374" x14ac:dyDescent="0.15">
      <c r="A21" s="98">
        <f t="shared" si="7"/>
        <v>7</v>
      </c>
      <c r="B21" s="198" t="s">
        <v>167</v>
      </c>
      <c r="C21" s="198"/>
      <c r="D21" s="101"/>
    </row>
    <row r="22" spans="1:374" x14ac:dyDescent="0.15">
      <c r="A22" s="98">
        <f t="shared" si="7"/>
        <v>8</v>
      </c>
      <c r="B22" s="198" t="s">
        <v>168</v>
      </c>
      <c r="C22" s="198"/>
      <c r="D22" s="101"/>
      <c r="E22" s="200" t="s">
        <v>169</v>
      </c>
      <c r="F22" s="201"/>
      <c r="G22" s="201"/>
      <c r="H22" s="201"/>
      <c r="I22" s="202"/>
    </row>
    <row r="23" spans="1:374" x14ac:dyDescent="0.15">
      <c r="A23" s="98">
        <f t="shared" si="7"/>
        <v>9</v>
      </c>
      <c r="B23" s="198" t="s">
        <v>170</v>
      </c>
      <c r="C23" s="198"/>
      <c r="D23" s="101"/>
      <c r="E23" s="203"/>
      <c r="F23" s="204"/>
      <c r="G23" s="204"/>
      <c r="H23" s="204"/>
      <c r="I23" s="205"/>
    </row>
    <row r="24" spans="1:374" x14ac:dyDescent="0.15">
      <c r="A24" s="98">
        <f t="shared" si="7"/>
        <v>10</v>
      </c>
      <c r="B24" s="198" t="s">
        <v>171</v>
      </c>
      <c r="C24" s="198"/>
      <c r="D24" s="101"/>
      <c r="E24" s="203"/>
      <c r="F24" s="204"/>
      <c r="G24" s="204"/>
      <c r="H24" s="204"/>
      <c r="I24" s="205"/>
    </row>
    <row r="25" spans="1:374" x14ac:dyDescent="0.15">
      <c r="A25" s="98">
        <f t="shared" si="7"/>
        <v>11</v>
      </c>
      <c r="B25" s="198" t="s">
        <v>172</v>
      </c>
      <c r="C25" s="198"/>
      <c r="D25" s="101"/>
      <c r="E25" s="203"/>
      <c r="F25" s="204"/>
      <c r="G25" s="204"/>
      <c r="H25" s="204"/>
      <c r="I25" s="205"/>
    </row>
    <row r="26" spans="1:374" x14ac:dyDescent="0.15">
      <c r="A26" s="98">
        <f t="shared" si="7"/>
        <v>12</v>
      </c>
      <c r="B26" s="198" t="s">
        <v>173</v>
      </c>
      <c r="C26" s="198"/>
      <c r="D26" s="101"/>
      <c r="E26" s="203"/>
      <c r="F26" s="204"/>
      <c r="G26" s="204"/>
      <c r="H26" s="204"/>
      <c r="I26" s="205"/>
    </row>
    <row r="27" spans="1:374" x14ac:dyDescent="0.15">
      <c r="A27" s="98">
        <f t="shared" si="7"/>
        <v>13</v>
      </c>
      <c r="B27" s="198" t="s">
        <v>174</v>
      </c>
      <c r="C27" s="198"/>
      <c r="D27" s="101"/>
      <c r="E27" s="203"/>
      <c r="F27" s="204"/>
      <c r="G27" s="204"/>
      <c r="H27" s="204"/>
      <c r="I27" s="205"/>
    </row>
    <row r="28" spans="1:374" x14ac:dyDescent="0.15">
      <c r="A28" s="98">
        <f t="shared" si="7"/>
        <v>14</v>
      </c>
      <c r="B28" s="198" t="s">
        <v>175</v>
      </c>
      <c r="C28" s="198"/>
      <c r="D28" s="101"/>
      <c r="E28" s="203"/>
      <c r="F28" s="204"/>
      <c r="G28" s="204"/>
      <c r="H28" s="204"/>
      <c r="I28" s="205"/>
    </row>
    <row r="29" spans="1:374" x14ac:dyDescent="0.15">
      <c r="A29" s="98">
        <f t="shared" si="7"/>
        <v>15</v>
      </c>
      <c r="B29" s="198" t="s">
        <v>176</v>
      </c>
      <c r="C29" s="198"/>
      <c r="D29" s="101"/>
      <c r="E29" s="203"/>
      <c r="F29" s="204"/>
      <c r="G29" s="204"/>
      <c r="H29" s="204"/>
      <c r="I29" s="205"/>
    </row>
    <row r="30" spans="1:374" x14ac:dyDescent="0.15">
      <c r="A30" s="98">
        <f t="shared" si="7"/>
        <v>16</v>
      </c>
      <c r="B30" s="198" t="s">
        <v>177</v>
      </c>
      <c r="C30" s="198"/>
      <c r="D30" s="101"/>
      <c r="E30" s="203"/>
      <c r="F30" s="204"/>
      <c r="G30" s="204"/>
      <c r="H30" s="204"/>
      <c r="I30" s="205"/>
    </row>
    <row r="31" spans="1:374" x14ac:dyDescent="0.15">
      <c r="A31" s="98">
        <f t="shared" si="7"/>
        <v>17</v>
      </c>
      <c r="B31" s="198" t="s">
        <v>178</v>
      </c>
      <c r="C31" s="198"/>
      <c r="D31" s="101"/>
      <c r="E31" s="203"/>
      <c r="F31" s="204"/>
      <c r="G31" s="204"/>
      <c r="H31" s="204"/>
      <c r="I31" s="205"/>
    </row>
    <row r="32" spans="1:374" x14ac:dyDescent="0.15">
      <c r="A32" s="98">
        <f t="shared" si="7"/>
        <v>18</v>
      </c>
      <c r="B32" s="198" t="s">
        <v>179</v>
      </c>
      <c r="C32" s="198"/>
      <c r="D32" s="101"/>
      <c r="E32" s="203"/>
      <c r="F32" s="204"/>
      <c r="G32" s="204"/>
      <c r="H32" s="204"/>
      <c r="I32" s="205"/>
    </row>
    <row r="33" spans="1:16" x14ac:dyDescent="0.15">
      <c r="A33" s="98">
        <f t="shared" si="7"/>
        <v>19</v>
      </c>
      <c r="B33" s="198" t="s">
        <v>180</v>
      </c>
      <c r="C33" s="198"/>
      <c r="D33" s="101"/>
      <c r="E33" s="203"/>
      <c r="F33" s="204"/>
      <c r="G33" s="204"/>
      <c r="H33" s="204"/>
      <c r="I33" s="205"/>
    </row>
    <row r="34" spans="1:16" x14ac:dyDescent="0.15">
      <c r="A34" s="98">
        <f t="shared" si="7"/>
        <v>20</v>
      </c>
      <c r="B34" s="198" t="s">
        <v>181</v>
      </c>
      <c r="C34" s="198"/>
      <c r="D34" s="101"/>
      <c r="E34" s="203"/>
      <c r="F34" s="204"/>
      <c r="G34" s="204"/>
      <c r="H34" s="204"/>
      <c r="I34" s="205"/>
    </row>
    <row r="35" spans="1:16" ht="25.5" customHeight="1" x14ac:dyDescent="0.15">
      <c r="E35" s="206"/>
      <c r="F35" s="207"/>
      <c r="G35" s="207"/>
      <c r="H35" s="207"/>
      <c r="I35" s="208"/>
    </row>
    <row r="37" spans="1:16" x14ac:dyDescent="0.15">
      <c r="L37" s="200" t="s">
        <v>169</v>
      </c>
      <c r="M37" s="201"/>
      <c r="N37" s="201"/>
      <c r="O37" s="201"/>
      <c r="P37" s="202"/>
    </row>
    <row r="38" spans="1:16" x14ac:dyDescent="0.15">
      <c r="L38" s="203"/>
      <c r="M38" s="204"/>
      <c r="N38" s="204"/>
      <c r="O38" s="204"/>
      <c r="P38" s="205"/>
    </row>
    <row r="39" spans="1:16" x14ac:dyDescent="0.15">
      <c r="L39" s="203"/>
      <c r="M39" s="204"/>
      <c r="N39" s="204"/>
      <c r="O39" s="204"/>
      <c r="P39" s="205"/>
    </row>
    <row r="40" spans="1:16" x14ac:dyDescent="0.15">
      <c r="L40" s="203"/>
      <c r="M40" s="204"/>
      <c r="N40" s="204"/>
      <c r="O40" s="204"/>
      <c r="P40" s="205"/>
    </row>
    <row r="41" spans="1:16" x14ac:dyDescent="0.15">
      <c r="L41" s="203"/>
      <c r="M41" s="204"/>
      <c r="N41" s="204"/>
      <c r="O41" s="204"/>
      <c r="P41" s="205"/>
    </row>
    <row r="42" spans="1:16" x14ac:dyDescent="0.15">
      <c r="L42" s="203"/>
      <c r="M42" s="204"/>
      <c r="N42" s="204"/>
      <c r="O42" s="204"/>
      <c r="P42" s="205"/>
    </row>
    <row r="43" spans="1:16" x14ac:dyDescent="0.15">
      <c r="L43" s="203"/>
      <c r="M43" s="204"/>
      <c r="N43" s="204"/>
      <c r="O43" s="204"/>
      <c r="P43" s="205"/>
    </row>
    <row r="44" spans="1:16" x14ac:dyDescent="0.15">
      <c r="L44" s="203"/>
      <c r="M44" s="204"/>
      <c r="N44" s="204"/>
      <c r="O44" s="204"/>
      <c r="P44" s="205"/>
    </row>
    <row r="45" spans="1:16" x14ac:dyDescent="0.15">
      <c r="L45" s="203"/>
      <c r="M45" s="204"/>
      <c r="N45" s="204"/>
      <c r="O45" s="204"/>
      <c r="P45" s="205"/>
    </row>
    <row r="46" spans="1:16" x14ac:dyDescent="0.15">
      <c r="L46" s="203"/>
      <c r="M46" s="204"/>
      <c r="N46" s="204"/>
      <c r="O46" s="204"/>
      <c r="P46" s="205"/>
    </row>
    <row r="47" spans="1:16" x14ac:dyDescent="0.15">
      <c r="L47" s="203"/>
      <c r="M47" s="204"/>
      <c r="N47" s="204"/>
      <c r="O47" s="204"/>
      <c r="P47" s="205"/>
    </row>
    <row r="48" spans="1:16" x14ac:dyDescent="0.15">
      <c r="L48" s="203"/>
      <c r="M48" s="204"/>
      <c r="N48" s="204"/>
      <c r="O48" s="204"/>
      <c r="P48" s="205"/>
    </row>
    <row r="49" spans="12:16" x14ac:dyDescent="0.15">
      <c r="L49" s="203"/>
      <c r="M49" s="204"/>
      <c r="N49" s="204"/>
      <c r="O49" s="204"/>
      <c r="P49" s="205"/>
    </row>
    <row r="50" spans="12:16" ht="26.25" customHeight="1" x14ac:dyDescent="0.15">
      <c r="L50" s="206"/>
      <c r="M50" s="207"/>
      <c r="N50" s="207"/>
      <c r="O50" s="207"/>
      <c r="P50" s="208"/>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oa</cp:lastModifiedBy>
  <cp:lastPrinted>2018-02-22T00:59:57Z</cp:lastPrinted>
  <dcterms:created xsi:type="dcterms:W3CDTF">2017-12-18T05:58:26Z</dcterms:created>
  <dcterms:modified xsi:type="dcterms:W3CDTF">2018-02-22T00:59:59Z</dcterms:modified>
</cp:coreProperties>
</file>