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<sst xmlns="http://schemas.openxmlformats.org/spreadsheetml/2006/main" count="240" uniqueCount="125">
  <si>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</si>
  <si>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</si>
  <si>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</si>
  <si>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</si>
  <si>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</si>
  <si>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</si>
  <si>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</si>
  <si>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</si>
  <si>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</si>
  <si>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</si>
  <si>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</si>
  <si>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</si>
  <si>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</si>
  <si>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</si>
  <si>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</si>
  <si>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</si>
  <si>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</si>
  <si>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</si>
  <si>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</si>
  <si>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</si>
  <si>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</si>
  <si>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</si>
  <si>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</si>
  <si>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</si>
  <si>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</si>
  <si>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</si>
  <si>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</si>
  <si>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</si>
  <si>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</si>
  <si>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</si>
  <si>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</si>
  <si>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</si>
  <si>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</si>
  <si>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</si>
  <si>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</si>
  <si>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</si>
  <si>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</si>
  <si>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</si>
  <si>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</si>
  <si>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</si>
  <si>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</si>
  <si>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</si>
  <si>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</si>
  <si>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</si>
  <si>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</si>
  <si>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</si>
  <si>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</si>
  <si>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</si>
  <si>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</si>
  <si>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</si>
  <si>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</si>
  <si>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</si>
  <si>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</si>
  <si>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</si>
  <si>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</si>
  <si>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</si>
  <si>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</si>
  <si>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</si>
  <si>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</si>
  <si>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</si>
  <si>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</si>
  <si>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</si>
  <si>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</si>
  <si>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</si>
  <si>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</si>
  <si>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</si>
  <si>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</si>
  <si>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</si>
  <si>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</si>
  <si>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</si>
  <si>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</si>
  <si>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</si>
  <si>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</si>
  <si>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</si>
  <si>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</si>
  <si>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</si>
  <si>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</si>
  <si>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</si>
  <si>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</si>
  <si>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</si>
  <si>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</si>
  <si>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</si>
  <si>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</si>
  <si>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</si>
  <si>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</si>
  <si>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</si>
  <si>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</si>
  <si>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</si>
  <si>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</si>
  <si>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</si>
  <si>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</si>
  <si>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</si>
  <si>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</si>
  <si>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</si>
  <si>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</si>
  <si>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</si>
  <si>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</si>
  <si>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</si>
  <si>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</si>
  <si>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</si>
  <si>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</si>
  <si>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</si>
  <si>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</si>
  <si>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</si>
  <si>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</si>
  <si>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</si>
  <si>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</si>
  <si>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</si>
  <si>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</si>
  <si>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日進市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</si>
  <si>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</si>
  <si>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</si>
  <si>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</si>
  <si>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</si>
  <si>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</si>
  <si>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</si>
  <si>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</si>
  <si>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</si>
  <si>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</si>
  <si>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</si>
  <si>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</si>
  <si>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③管渠改善率は0％となっている。平成7年度に供用開始しており耐用年数は十分にあるため、応急的な修繕もほとんど発生していない状況にある。</t>
    <phoneticPr fontId="4"/>
  </si>
  <si>
    <t>①収益的収支比率については、起債償還費がなく維持管理費を収益で賄えている状況にある。平成27年度から平成28年度にかけては、新規接続件数が増加し、使用料が増加したため、収支比率が上昇した。
⑤経費回収率及び⑥汚水処理原価については、当該年度の委託料が減少したことにより、維持管理費が減少したことと、接続者の増加によって使用料、有収水量が増加したことから、前年度から⑤については上昇、⑥については減少した。
⑦施設利用率については新規接続者の増加により、やや上昇した。類似団体平均程度の施設利用率があり、今後も供用開始地区の拡大も予定がないため妥当なところと考えられる。
⑧水洗化率については、ほぼ100％を維持している。
今後、事業規模を拡大する予定はないため、引き続き、維持管理を主とする安定した経営を行う必要がある。</t>
    <rPh sb="42" eb="44">
      <t>ヘイセイ</t>
    </rPh>
    <rPh sb="46" eb="48">
      <t>ネンド</t>
    </rPh>
    <rPh sb="50" eb="52">
      <t>ヘイセイ</t>
    </rPh>
    <rPh sb="54" eb="56">
      <t>ネンド</t>
    </rPh>
    <rPh sb="62" eb="64">
      <t>シンキ</t>
    </rPh>
    <rPh sb="64" eb="66">
      <t>セツゾク</t>
    </rPh>
    <rPh sb="66" eb="68">
      <t>ケンスウ</t>
    </rPh>
    <rPh sb="69" eb="71">
      <t>ゾウカ</t>
    </rPh>
    <rPh sb="73" eb="76">
      <t>シヨウリョウ</t>
    </rPh>
    <rPh sb="77" eb="79">
      <t>ゾウカ</t>
    </rPh>
    <rPh sb="84" eb="86">
      <t>シュウシ</t>
    </rPh>
    <rPh sb="86" eb="88">
      <t>ヒリツ</t>
    </rPh>
    <rPh sb="89" eb="91">
      <t>ジョウショウ</t>
    </rPh>
    <rPh sb="101" eb="102">
      <t>オヨ</t>
    </rPh>
    <rPh sb="104" eb="106">
      <t>オスイ</t>
    </rPh>
    <rPh sb="106" eb="108">
      <t>ショリ</t>
    </rPh>
    <rPh sb="108" eb="110">
      <t>ゲンカ</t>
    </rPh>
    <rPh sb="121" eb="123">
      <t>イタク</t>
    </rPh>
    <rPh sb="123" eb="124">
      <t>リョウ</t>
    </rPh>
    <rPh sb="125" eb="127">
      <t>ゲンショウ</t>
    </rPh>
    <rPh sb="135" eb="137">
      <t>イジ</t>
    </rPh>
    <rPh sb="137" eb="139">
      <t>カンリ</t>
    </rPh>
    <rPh sb="139" eb="140">
      <t>ヒ</t>
    </rPh>
    <rPh sb="141" eb="143">
      <t>ゲンショウ</t>
    </rPh>
    <rPh sb="149" eb="151">
      <t>セツゾク</t>
    </rPh>
    <rPh sb="151" eb="152">
      <t>シャ</t>
    </rPh>
    <rPh sb="153" eb="155">
      <t>ゾウカ</t>
    </rPh>
    <rPh sb="159" eb="162">
      <t>シヨウリョウ</t>
    </rPh>
    <rPh sb="163" eb="164">
      <t>ユウ</t>
    </rPh>
    <rPh sb="164" eb="165">
      <t>シュウ</t>
    </rPh>
    <rPh sb="165" eb="167">
      <t>スイリョウ</t>
    </rPh>
    <rPh sb="168" eb="170">
      <t>ゾウカ</t>
    </rPh>
    <rPh sb="177" eb="180">
      <t>ゼンネンド</t>
    </rPh>
    <rPh sb="188" eb="190">
      <t>ジョウショウ</t>
    </rPh>
    <rPh sb="197" eb="199">
      <t>ゲンショウ</t>
    </rPh>
    <rPh sb="214" eb="216">
      <t>シンキ</t>
    </rPh>
    <rPh sb="216" eb="218">
      <t>セツゾク</t>
    </rPh>
    <rPh sb="218" eb="219">
      <t>シャ</t>
    </rPh>
    <rPh sb="220" eb="222">
      <t>ゾウカ</t>
    </rPh>
    <rPh sb="228" eb="230">
      <t>ジョウショウ</t>
    </rPh>
    <rPh sb="331" eb="332">
      <t>ヒ</t>
    </rPh>
    <rPh sb="333" eb="334">
      <t>ツヅ</t>
    </rPh>
    <phoneticPr fontId="4"/>
  </si>
  <si>
    <t>当該年度においては経費回収率が100％を上回る結果となったが、処理場の修繕工事が発生しなかったことにより、一時的に維持管理費が減少したことが要因であり、今後、修繕等を実施した場合には、100％を下回る状態に戻るものと思われる。
当該事業は、200人規模と事業規模が小さいため、小規模な修繕工事であっても、実施するか否かで大きな影響が出ることが想定されるため、維持管理については、公共下水道の老朽化対策を行う際に合わせて、同様の手法で計画化することが望ましく、平成30年度から、計画策定に着手する予定である。
また、経営成績や財政状態などの経営状況を的確に把握する必要があることから、2020年度（平成32年度）より公共下水道事業とあわせて、公営企業法を適用し、2020年度（平成32年度）までに経営戦略の策定を予定している。</t>
    <rPh sb="0" eb="2">
      <t>トウガイ</t>
    </rPh>
    <rPh sb="2" eb="4">
      <t>ネンド</t>
    </rPh>
    <rPh sb="20" eb="22">
      <t>ウワマワ</t>
    </rPh>
    <rPh sb="23" eb="25">
      <t>ケッカ</t>
    </rPh>
    <rPh sb="31" eb="33">
      <t>ショリ</t>
    </rPh>
    <rPh sb="33" eb="34">
      <t>ジョウ</t>
    </rPh>
    <rPh sb="35" eb="37">
      <t>シュウゼン</t>
    </rPh>
    <rPh sb="53" eb="55">
      <t>イチジ</t>
    </rPh>
    <rPh sb="55" eb="56">
      <t>テキ</t>
    </rPh>
    <rPh sb="57" eb="59">
      <t>イジ</t>
    </rPh>
    <rPh sb="59" eb="61">
      <t>カンリ</t>
    </rPh>
    <rPh sb="61" eb="62">
      <t>ヒ</t>
    </rPh>
    <rPh sb="63" eb="65">
      <t>ゲンショウ</t>
    </rPh>
    <rPh sb="70" eb="72">
      <t>ヨウイン</t>
    </rPh>
    <rPh sb="76" eb="78">
      <t>コンゴ</t>
    </rPh>
    <rPh sb="79" eb="81">
      <t>シュウゼン</t>
    </rPh>
    <rPh sb="81" eb="82">
      <t>トウ</t>
    </rPh>
    <rPh sb="83" eb="85">
      <t>ジッシ</t>
    </rPh>
    <rPh sb="87" eb="89">
      <t>バアイ</t>
    </rPh>
    <rPh sb="97" eb="99">
      <t>シタマワ</t>
    </rPh>
    <rPh sb="100" eb="102">
      <t>ジョウタイ</t>
    </rPh>
    <rPh sb="103" eb="104">
      <t>モド</t>
    </rPh>
    <rPh sb="108" eb="109">
      <t>オモ</t>
    </rPh>
    <rPh sb="114" eb="116">
      <t>トウガイ</t>
    </rPh>
    <rPh sb="116" eb="118">
      <t>ジギョウ</t>
    </rPh>
    <rPh sb="138" eb="141">
      <t>ショウキボ</t>
    </rPh>
    <rPh sb="142" eb="144">
      <t>シュウゼン</t>
    </rPh>
    <rPh sb="144" eb="146">
      <t>コウジ</t>
    </rPh>
    <rPh sb="152" eb="154">
      <t>ジッシ</t>
    </rPh>
    <rPh sb="157" eb="158">
      <t>イナ</t>
    </rPh>
    <rPh sb="179" eb="181">
      <t>イジ</t>
    </rPh>
    <rPh sb="181" eb="183">
      <t>カンリ</t>
    </rPh>
    <rPh sb="229" eb="231">
      <t>ヘイセイ</t>
    </rPh>
    <rPh sb="233" eb="235">
      <t>ネンド</t>
    </rPh>
    <rPh sb="238" eb="240">
      <t>ケイカク</t>
    </rPh>
    <rPh sb="240" eb="242">
      <t>サクテイ</t>
    </rPh>
    <rPh sb="243" eb="245">
      <t>チャクシュ</t>
    </rPh>
    <rPh sb="247" eb="249">
      <t>ヨテイ</t>
    </rPh>
    <rPh sb="295" eb="297">
      <t>ネンド</t>
    </rPh>
    <rPh sb="334" eb="336">
      <t>ネンド</t>
    </rPh>
    <rPh sb="337" eb="339">
      <t>ヘイセイ</t>
    </rPh>
    <rPh sb="341" eb="343">
      <t>ネンド</t>
    </rPh>
    <rPh sb="347" eb="349">
      <t>ケイエイ</t>
    </rPh>
    <rPh sb="349" eb="351">
      <t>センリャク</t>
    </rPh>
    <rPh sb="352" eb="354">
      <t>サクテイ</t>
    </rPh>
    <rPh sb="355" eb="357">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</si>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</sst>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C-4B19-8749-583B68AC6E1A}"/>
            </c:ext>
          </c:extLst>
        </c:ser>
        <c:dLbls>
          <c:showLegendKey val="0"/>
          <c:showVal val="0"/>
          <c:showCatName val="0"/>
          <c:showSerName val="0"/>
          <c:showPercent val="0"/>
          <c:showBubbleSize val="0"/>
        </c:dLbls>
        <c:gapWidth val="150"/>
        <c:axId val="231936880"/>
        <c:axId val="23193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588C-4B19-8749-583B68AC6E1A}"/>
            </c:ext>
          </c:extLst>
        </c:ser>
        <c:dLbls>
          <c:showLegendKey val="0"/>
          <c:showVal val="0"/>
          <c:showCatName val="0"/>
          <c:showSerName val="0"/>
          <c:showPercent val="0"/>
          <c:showBubbleSize val="0"/>
        </c:dLbls>
        <c:marker val="1"/>
        <c:smooth val="0"/>
        <c:axId val="231936880"/>
        <c:axId val="231937264"/>
      </c:lineChart>
      <c:dateAx>
        <c:axId val="231936880"/>
        <c:scaling>
          <c:orientation val="minMax"/>
        </c:scaling>
        <c:delete val="1"/>
        <c:axPos val="b"/>
        <c:numFmt formatCode="ge" sourceLinked="1"/>
        <c:majorTickMark val="none"/>
        <c:minorTickMark val="none"/>
        <c:tickLblPos val="none"/>
        <c:crossAx val="231937264"/>
        <c:crosses val="autoZero"/>
        <c:auto val="1"/>
        <c:lblOffset val="100"/>
        <c:baseTimeUnit val="years"/>
      </c:dateAx>
      <c:valAx>
        <c:axId val="2319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3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62.99</c:v>
                </c:pt>
                <c:pt idx="1">
                  <c:v>69.290000000000006</c:v>
                </c:pt>
                <c:pt idx="2">
                  <c:v>69.290000000000006</c:v>
                </c:pt>
                <c:pt idx="3">
                  <c:v>55.91</c:v>
                </c:pt>
                <c:pt idx="4">
                  <c:v>59.06</c:v>
                </c:pt>
              </c:numCache>
            </c:numRef>
          </c:val>
          <c:extLst>
            <c:ext xmlns:c16="http://schemas.microsoft.com/office/drawing/2014/chart" uri="{C3380CC4-5D6E-409C-BE32-E72D297353CC}">
              <c16:uniqueId val="{00000000-40E0-48E7-897D-AC225EE3B231}"/>
            </c:ext>
          </c:extLst>
        </c:ser>
        <c:dLbls>
          <c:showLegendKey val="0"/>
          <c:showVal val="0"/>
          <c:showCatName val="0"/>
          <c:showSerName val="0"/>
          <c:showPercent val="0"/>
          <c:showBubbleSize val="0"/>
        </c:dLbls>
        <c:gapWidth val="150"/>
        <c:axId val="232632168"/>
        <c:axId val="2326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40E0-48E7-897D-AC225EE3B231}"/>
            </c:ext>
          </c:extLst>
        </c:ser>
        <c:dLbls>
          <c:showLegendKey val="0"/>
          <c:showVal val="0"/>
          <c:showCatName val="0"/>
          <c:showSerName val="0"/>
          <c:showPercent val="0"/>
          <c:showBubbleSize val="0"/>
        </c:dLbls>
        <c:marker val="1"/>
        <c:smooth val="0"/>
        <c:axId val="232632168"/>
        <c:axId val="232632560"/>
      </c:lineChart>
      <c:dateAx>
        <c:axId val="232632168"/>
        <c:scaling>
          <c:orientation val="minMax"/>
        </c:scaling>
        <c:delete val="1"/>
        <c:axPos val="b"/>
        <c:numFmt formatCode="ge" sourceLinked="1"/>
        <c:majorTickMark val="none"/>
        <c:minorTickMark val="none"/>
        <c:tickLblPos val="none"/>
        <c:crossAx val="232632560"/>
        <c:crosses val="autoZero"/>
        <c:auto val="1"/>
        <c:lblOffset val="100"/>
        <c:baseTimeUnit val="years"/>
      </c:dateAx>
      <c:valAx>
        <c:axId val="23263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9D-492D-A5E9-A366DDFE3D95}"/>
            </c:ext>
          </c:extLst>
        </c:ser>
        <c:dLbls>
          <c:showLegendKey val="0"/>
          <c:showVal val="0"/>
          <c:showCatName val="0"/>
          <c:showSerName val="0"/>
          <c:showPercent val="0"/>
          <c:showBubbleSize val="0"/>
        </c:dLbls>
        <c:gapWidth val="150"/>
        <c:axId val="232633736"/>
        <c:axId val="23263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69D-492D-A5E9-A366DDFE3D95}"/>
            </c:ext>
          </c:extLst>
        </c:ser>
        <c:dLbls>
          <c:showLegendKey val="0"/>
          <c:showVal val="0"/>
          <c:showCatName val="0"/>
          <c:showSerName val="0"/>
          <c:showPercent val="0"/>
          <c:showBubbleSize val="0"/>
        </c:dLbls>
        <c:marker val="1"/>
        <c:smooth val="0"/>
        <c:axId val="232633736"/>
        <c:axId val="232634128"/>
      </c:lineChart>
      <c:dateAx>
        <c:axId val="232633736"/>
        <c:scaling>
          <c:orientation val="minMax"/>
        </c:scaling>
        <c:delete val="1"/>
        <c:axPos val="b"/>
        <c:numFmt formatCode="ge" sourceLinked="1"/>
        <c:majorTickMark val="none"/>
        <c:minorTickMark val="none"/>
        <c:tickLblPos val="none"/>
        <c:crossAx val="232634128"/>
        <c:crosses val="autoZero"/>
        <c:auto val="1"/>
        <c:lblOffset val="100"/>
        <c:baseTimeUnit val="years"/>
      </c:dateAx>
      <c:valAx>
        <c:axId val="2326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129.30000000000001</c:v>
                </c:pt>
              </c:numCache>
            </c:numRef>
          </c:val>
          <c:extLst>
            <c:ext xmlns:c16="http://schemas.microsoft.com/office/drawing/2014/chart" uri="{C3380CC4-5D6E-409C-BE32-E72D297353CC}">
              <c16:uniqueId val="{00000000-F1F1-456A-B8E4-FDD44D5AEA94}"/>
            </c:ext>
          </c:extLst>
        </c:ser>
        <c:dLbls>
          <c:showLegendKey val="0"/>
          <c:showVal val="0"/>
          <c:showCatName val="0"/>
          <c:showSerName val="0"/>
          <c:showPercent val="0"/>
          <c:showBubbleSize val="0"/>
        </c:dLbls>
        <c:gapWidth val="150"/>
        <c:axId val="232031808"/>
        <c:axId val="2319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1-456A-B8E4-FDD44D5AEA94}"/>
            </c:ext>
          </c:extLst>
        </c:ser>
        <c:dLbls>
          <c:showLegendKey val="0"/>
          <c:showVal val="0"/>
          <c:showCatName val="0"/>
          <c:showSerName val="0"/>
          <c:showPercent val="0"/>
          <c:showBubbleSize val="0"/>
        </c:dLbls>
        <c:marker val="1"/>
        <c:smooth val="0"/>
        <c:axId val="232031808"/>
        <c:axId val="231986592"/>
      </c:lineChart>
      <c:dateAx>
        <c:axId val="232031808"/>
        <c:scaling>
          <c:orientation val="minMax"/>
        </c:scaling>
        <c:delete val="1"/>
        <c:axPos val="b"/>
        <c:numFmt formatCode="ge" sourceLinked="1"/>
        <c:majorTickMark val="none"/>
        <c:minorTickMark val="none"/>
        <c:tickLblPos val="none"/>
        <c:crossAx val="231986592"/>
        <c:crosses val="autoZero"/>
        <c:auto val="1"/>
        <c:lblOffset val="100"/>
        <c:baseTimeUnit val="years"/>
      </c:dateAx>
      <c:valAx>
        <c:axId val="2319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D4-4324-850E-85A8D0BB961F}"/>
            </c:ext>
          </c:extLst>
        </c:ser>
        <c:dLbls>
          <c:showLegendKey val="0"/>
          <c:showVal val="0"/>
          <c:showCatName val="0"/>
          <c:showSerName val="0"/>
          <c:showPercent val="0"/>
          <c:showBubbleSize val="0"/>
        </c:dLbls>
        <c:gapWidth val="150"/>
        <c:axId val="232024816"/>
        <c:axId val="23202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4-4324-850E-85A8D0BB961F}"/>
            </c:ext>
          </c:extLst>
        </c:ser>
        <c:dLbls>
          <c:showLegendKey val="0"/>
          <c:showVal val="0"/>
          <c:showCatName val="0"/>
          <c:showSerName val="0"/>
          <c:showPercent val="0"/>
          <c:showBubbleSize val="0"/>
        </c:dLbls>
        <c:marker val="1"/>
        <c:smooth val="0"/>
        <c:axId val="232024816"/>
        <c:axId val="232025200"/>
      </c:lineChart>
      <c:dateAx>
        <c:axId val="232024816"/>
        <c:scaling>
          <c:orientation val="minMax"/>
        </c:scaling>
        <c:delete val="1"/>
        <c:axPos val="b"/>
        <c:numFmt formatCode="ge" sourceLinked="1"/>
        <c:majorTickMark val="none"/>
        <c:minorTickMark val="none"/>
        <c:tickLblPos val="none"/>
        <c:crossAx val="232025200"/>
        <c:crosses val="autoZero"/>
        <c:auto val="1"/>
        <c:lblOffset val="100"/>
        <c:baseTimeUnit val="years"/>
      </c:dateAx>
      <c:valAx>
        <c:axId val="23202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2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9-4345-9745-12537BDCBD5D}"/>
            </c:ext>
          </c:extLst>
        </c:ser>
        <c:dLbls>
          <c:showLegendKey val="0"/>
          <c:showVal val="0"/>
          <c:showCatName val="0"/>
          <c:showSerName val="0"/>
          <c:showPercent val="0"/>
          <c:showBubbleSize val="0"/>
        </c:dLbls>
        <c:gapWidth val="150"/>
        <c:axId val="232662816"/>
        <c:axId val="2326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9-4345-9745-12537BDCBD5D}"/>
            </c:ext>
          </c:extLst>
        </c:ser>
        <c:dLbls>
          <c:showLegendKey val="0"/>
          <c:showVal val="0"/>
          <c:showCatName val="0"/>
          <c:showSerName val="0"/>
          <c:showPercent val="0"/>
          <c:showBubbleSize val="0"/>
        </c:dLbls>
        <c:marker val="1"/>
        <c:smooth val="0"/>
        <c:axId val="232662816"/>
        <c:axId val="232663200"/>
      </c:lineChart>
      <c:dateAx>
        <c:axId val="232662816"/>
        <c:scaling>
          <c:orientation val="minMax"/>
        </c:scaling>
        <c:delete val="1"/>
        <c:axPos val="b"/>
        <c:numFmt formatCode="ge" sourceLinked="1"/>
        <c:majorTickMark val="none"/>
        <c:minorTickMark val="none"/>
        <c:tickLblPos val="none"/>
        <c:crossAx val="232663200"/>
        <c:crosses val="autoZero"/>
        <c:auto val="1"/>
        <c:lblOffset val="100"/>
        <c:baseTimeUnit val="years"/>
      </c:dateAx>
      <c:valAx>
        <c:axId val="2326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6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3-4766-9CB7-3E491AF2A18E}"/>
            </c:ext>
          </c:extLst>
        </c:ser>
        <c:dLbls>
          <c:showLegendKey val="0"/>
          <c:showVal val="0"/>
          <c:showCatName val="0"/>
          <c:showSerName val="0"/>
          <c:showPercent val="0"/>
          <c:showBubbleSize val="0"/>
        </c:dLbls>
        <c:gapWidth val="150"/>
        <c:axId val="232708704"/>
        <c:axId val="23270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3-4766-9CB7-3E491AF2A18E}"/>
            </c:ext>
          </c:extLst>
        </c:ser>
        <c:dLbls>
          <c:showLegendKey val="0"/>
          <c:showVal val="0"/>
          <c:showCatName val="0"/>
          <c:showSerName val="0"/>
          <c:showPercent val="0"/>
          <c:showBubbleSize val="0"/>
        </c:dLbls>
        <c:marker val="1"/>
        <c:smooth val="0"/>
        <c:axId val="232708704"/>
        <c:axId val="232709096"/>
      </c:lineChart>
      <c:dateAx>
        <c:axId val="232708704"/>
        <c:scaling>
          <c:orientation val="minMax"/>
        </c:scaling>
        <c:delete val="1"/>
        <c:axPos val="b"/>
        <c:numFmt formatCode="ge" sourceLinked="1"/>
        <c:majorTickMark val="none"/>
        <c:minorTickMark val="none"/>
        <c:tickLblPos val="none"/>
        <c:crossAx val="232709096"/>
        <c:crosses val="autoZero"/>
        <c:auto val="1"/>
        <c:lblOffset val="100"/>
        <c:baseTimeUnit val="years"/>
      </c:dateAx>
      <c:valAx>
        <c:axId val="23270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9-46DC-BA10-A039679644FA}"/>
            </c:ext>
          </c:extLst>
        </c:ser>
        <c:dLbls>
          <c:showLegendKey val="0"/>
          <c:showVal val="0"/>
          <c:showCatName val="0"/>
          <c:showSerName val="0"/>
          <c:showPercent val="0"/>
          <c:showBubbleSize val="0"/>
        </c:dLbls>
        <c:gapWidth val="150"/>
        <c:axId val="232710272"/>
        <c:axId val="23271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9-46DC-BA10-A039679644FA}"/>
            </c:ext>
          </c:extLst>
        </c:ser>
        <c:dLbls>
          <c:showLegendKey val="0"/>
          <c:showVal val="0"/>
          <c:showCatName val="0"/>
          <c:showSerName val="0"/>
          <c:showPercent val="0"/>
          <c:showBubbleSize val="0"/>
        </c:dLbls>
        <c:marker val="1"/>
        <c:smooth val="0"/>
        <c:axId val="232710272"/>
        <c:axId val="232710664"/>
      </c:lineChart>
      <c:dateAx>
        <c:axId val="232710272"/>
        <c:scaling>
          <c:orientation val="minMax"/>
        </c:scaling>
        <c:delete val="1"/>
        <c:axPos val="b"/>
        <c:numFmt formatCode="ge" sourceLinked="1"/>
        <c:majorTickMark val="none"/>
        <c:minorTickMark val="none"/>
        <c:tickLblPos val="none"/>
        <c:crossAx val="232710664"/>
        <c:crosses val="autoZero"/>
        <c:auto val="1"/>
        <c:lblOffset val="100"/>
        <c:baseTimeUnit val="years"/>
      </c:dateAx>
      <c:valAx>
        <c:axId val="23271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6-4E86-AFD6-4AC5124D7CE2}"/>
            </c:ext>
          </c:extLst>
        </c:ser>
        <c:dLbls>
          <c:showLegendKey val="0"/>
          <c:showVal val="0"/>
          <c:showCatName val="0"/>
          <c:showSerName val="0"/>
          <c:showPercent val="0"/>
          <c:showBubbleSize val="0"/>
        </c:dLbls>
        <c:gapWidth val="150"/>
        <c:axId val="232543440"/>
        <c:axId val="23254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A2B6-4E86-AFD6-4AC5124D7CE2}"/>
            </c:ext>
          </c:extLst>
        </c:ser>
        <c:dLbls>
          <c:showLegendKey val="0"/>
          <c:showVal val="0"/>
          <c:showCatName val="0"/>
          <c:showSerName val="0"/>
          <c:showPercent val="0"/>
          <c:showBubbleSize val="0"/>
        </c:dLbls>
        <c:marker val="1"/>
        <c:smooth val="0"/>
        <c:axId val="232543440"/>
        <c:axId val="232543832"/>
      </c:lineChart>
      <c:dateAx>
        <c:axId val="232543440"/>
        <c:scaling>
          <c:orientation val="minMax"/>
        </c:scaling>
        <c:delete val="1"/>
        <c:axPos val="b"/>
        <c:numFmt formatCode="ge" sourceLinked="1"/>
        <c:majorTickMark val="none"/>
        <c:minorTickMark val="none"/>
        <c:tickLblPos val="none"/>
        <c:crossAx val="232543832"/>
        <c:crosses val="autoZero"/>
        <c:auto val="1"/>
        <c:lblOffset val="100"/>
        <c:baseTimeUnit val="years"/>
      </c:dateAx>
      <c:valAx>
        <c:axId val="23254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56.64</c:v>
                </c:pt>
                <c:pt idx="1">
                  <c:v>50.68</c:v>
                </c:pt>
                <c:pt idx="2">
                  <c:v>93.52</c:v>
                </c:pt>
                <c:pt idx="3">
                  <c:v>99.46</c:v>
                </c:pt>
                <c:pt idx="4">
                  <c:v>129.1</c:v>
                </c:pt>
              </c:numCache>
            </c:numRef>
          </c:val>
          <c:extLst>
            <c:ext xmlns:c16="http://schemas.microsoft.com/office/drawing/2014/chart" uri="{C3380CC4-5D6E-409C-BE32-E72D297353CC}">
              <c16:uniqueId val="{00000000-3159-4728-BD92-2AD22BC43123}"/>
            </c:ext>
          </c:extLst>
        </c:ser>
        <c:dLbls>
          <c:showLegendKey val="0"/>
          <c:showVal val="0"/>
          <c:showCatName val="0"/>
          <c:showSerName val="0"/>
          <c:showPercent val="0"/>
          <c:showBubbleSize val="0"/>
        </c:dLbls>
        <c:gapWidth val="150"/>
        <c:axId val="232545008"/>
        <c:axId val="2325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3159-4728-BD92-2AD22BC43123}"/>
            </c:ext>
          </c:extLst>
        </c:ser>
        <c:dLbls>
          <c:showLegendKey val="0"/>
          <c:showVal val="0"/>
          <c:showCatName val="0"/>
          <c:showSerName val="0"/>
          <c:showPercent val="0"/>
          <c:showBubbleSize val="0"/>
        </c:dLbls>
        <c:marker val="1"/>
        <c:smooth val="0"/>
        <c:axId val="232545008"/>
        <c:axId val="232545400"/>
      </c:lineChart>
      <c:dateAx>
        <c:axId val="232545008"/>
        <c:scaling>
          <c:orientation val="minMax"/>
        </c:scaling>
        <c:delete val="1"/>
        <c:axPos val="b"/>
        <c:numFmt formatCode="ge" sourceLinked="1"/>
        <c:majorTickMark val="none"/>
        <c:minorTickMark val="none"/>
        <c:tickLblPos val="none"/>
        <c:crossAx val="232545400"/>
        <c:crosses val="autoZero"/>
        <c:auto val="1"/>
        <c:lblOffset val="100"/>
        <c:baseTimeUnit val="years"/>
      </c:dateAx>
      <c:valAx>
        <c:axId val="23254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4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183.79</c:v>
                </c:pt>
                <c:pt idx="1">
                  <c:v>216.8</c:v>
                </c:pt>
                <c:pt idx="2">
                  <c:v>136.99</c:v>
                </c:pt>
                <c:pt idx="3">
                  <c:v>133.31</c:v>
                </c:pt>
                <c:pt idx="4">
                  <c:v>102.82</c:v>
                </c:pt>
              </c:numCache>
            </c:numRef>
          </c:val>
          <c:extLst>
            <c:ext xmlns:c16="http://schemas.microsoft.com/office/drawing/2014/chart" uri="{C3380CC4-5D6E-409C-BE32-E72D297353CC}">
              <c16:uniqueId val="{00000000-9CFD-48B4-892A-5EBA25C66F3D}"/>
            </c:ext>
          </c:extLst>
        </c:ser>
        <c:dLbls>
          <c:showLegendKey val="0"/>
          <c:showVal val="0"/>
          <c:showCatName val="0"/>
          <c:showSerName val="0"/>
          <c:showPercent val="0"/>
          <c:showBubbleSize val="0"/>
        </c:dLbls>
        <c:gapWidth val="150"/>
        <c:axId val="232546576"/>
        <c:axId val="23254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9CFD-48B4-892A-5EBA25C66F3D}"/>
            </c:ext>
          </c:extLst>
        </c:ser>
        <c:dLbls>
          <c:showLegendKey val="0"/>
          <c:showVal val="0"/>
          <c:showCatName val="0"/>
          <c:showSerName val="0"/>
          <c:showPercent val="0"/>
          <c:showBubbleSize val="0"/>
        </c:dLbls>
        <c:marker val="1"/>
        <c:smooth val="0"/>
        <c:axId val="232546576"/>
        <c:axId val="232546968"/>
      </c:lineChart>
      <c:dateAx>
        <c:axId val="232546576"/>
        <c:scaling>
          <c:orientation val="minMax"/>
        </c:scaling>
        <c:delete val="1"/>
        <c:axPos val="b"/>
        <c:numFmt formatCode="ge" sourceLinked="1"/>
        <c:majorTickMark val="none"/>
        <c:minorTickMark val="none"/>
        <c:tickLblPos val="none"/>
        <c:crossAx val="232546968"/>
        <c:crosses val="autoZero"/>
        <c:auto val="1"/>
        <c:lblOffset val="100"/>
        <c:baseTimeUnit val="years"/>
      </c:dateAx>
      <c:valAx>
        <c:axId val="2325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日進市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89009</v>
      </c>
      <c r="AM8" s="67"/>
      <c r="AN8" s="67"/>
      <c r="AO8" s="67"/>
      <c r="AP8" s="67"/>
      <c r="AQ8" s="67"/>
      <c r="AR8" s="67"/>
      <c r="AS8" s="67"/>
      <c r="AT8" s="66">
        <f>データ!T6</f>
        <v>34.909999999999997</v>
      </c>
      <c r="AU8" s="66"/>
      <c r="AV8" s="66"/>
      <c r="AW8" s="66"/>
      <c r="AX8" s="66"/>
      <c r="AY8" s="66"/>
      <c r="AZ8" s="66"/>
      <c r="BA8" s="66"/>
      <c r="BB8" s="66">
        <f>データ!U6</f>
        <v>2549.67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0.22</v>
      </c>
      <c r="Q10" s="66"/>
      <c r="R10" s="66"/>
      <c r="S10" s="66"/>
      <c r="T10" s="66"/>
      <c r="U10" s="66"/>
      <c r="V10" s="66"/>
      <c r="W10" s="66">
        <f>データ!Q6</f>
        <v>84.84</v>
      </c>
      <c r="X10" s="66"/>
      <c r="Y10" s="66"/>
      <c r="Z10" s="66"/>
      <c r="AA10" s="66"/>
      <c r="AB10" s="66"/>
      <c r="AC10" s="66"/>
      <c r="AD10" s="67">
        <f>データ!R6</f>
        <v>2052</v>
      </c>
      <c r="AE10" s="67"/>
      <c r="AF10" s="67"/>
      <c r="AG10" s="67"/>
      <c r="AH10" s="67"/>
      <c r="AI10" s="67"/>
      <c r="AJ10" s="67"/>
      <c r="AK10" s="2"/>
      <c r="AL10" s="67">
        <f>データ!V6</f>
        <v>196</v>
      </c>
      <c r="AM10" s="67"/>
      <c r="AN10" s="67"/>
      <c r="AO10" s="67"/>
      <c r="AP10" s="67"/>
      <c r="AQ10" s="67"/>
      <c r="AR10" s="67"/>
      <c r="AS10" s="67"/>
      <c r="AT10" s="66">
        <f>データ!W6</f>
        <v>0.08</v>
      </c>
      <c r="AU10" s="66"/>
      <c r="AV10" s="66"/>
      <c r="AW10" s="66"/>
      <c r="AX10" s="66"/>
      <c r="AY10" s="66"/>
      <c r="AZ10" s="66"/>
      <c r="BA10" s="66"/>
      <c r="BB10" s="66">
        <f>データ!X6</f>
        <v>2450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232301</v>
      </c>
      <c r="D6" s="33">
        <f t="shared" si="3"/>
        <v>47</v>
      </c>
      <c r="E6" s="33">
        <f t="shared" si="3"/>
        <v>17</v>
      </c>
      <c r="F6" s="33">
        <f t="shared" si="3"/>
        <v>5</v>
      </c>
      <c r="G6" s="33">
        <f t="shared" si="3"/>
        <v>0</v>
      </c>
      <c r="H6" s="33" t="str">
        <f t="shared" si="3"/>
        <v>愛知県　日進市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0.22</v>
      </c>
      <c r="Q6" s="34">
        <f t="shared" si="3"/>
        <v>84.84</v>
      </c>
      <c r="R6" s="34">
        <f t="shared" si="3"/>
        <v>2052</v>
      </c>
      <c r="S6" s="34">
        <f t="shared" si="3"/>
        <v>89009</v>
      </c>
      <c r="T6" s="34">
        <f t="shared" si="3"/>
        <v>34.909999999999997</v>
      </c>
      <c r="U6" s="34">
        <f t="shared" si="3"/>
        <v>2549.67</v>
      </c>
      <c r="V6" s="34">
        <f t="shared" si="3"/>
        <v>196</v>
      </c>
      <c r="W6" s="34">
        <f t="shared" si="3"/>
        <v>0.08</v>
      </c>
      <c r="X6" s="34">
        <f t="shared" si="3"/>
        <v>2450</v>
      </c>
      <c r="Y6" s="35">
        <f>IF(Y7="",NA(),Y7)</f>
        <v>100</v>
      </c>
      <c r="Z6" s="35">
        <f t="shared" ref="Z6:AH6" si="4">IF(Z7="",NA(),Z7)</f>
        <v>100</v>
      </c>
      <c r="AA6" s="35">
        <f t="shared" si="4"/>
        <v>100</v>
      </c>
      <c r="AB6" s="35">
        <f t="shared" si="4"/>
        <v>100</v>
      </c>
      <c r="AC6" s="35">
        <f t="shared" si="4"/>
        <v>129.30000000000001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56.64</v>
      </c>
      <c r="BR6" s="35">
        <f t="shared" ref="BR6:BZ6" si="8">IF(BR7="",NA(),BR7)</f>
        <v>50.68</v>
      </c>
      <c r="BS6" s="35">
        <f t="shared" si="8"/>
        <v>93.52</v>
      </c>
      <c r="BT6" s="35">
        <f t="shared" si="8"/>
        <v>99.46</v>
      </c>
      <c r="BU6" s="35">
        <f t="shared" si="8"/>
        <v>129.1</v>
      </c>
      <c r="BV6" s="35">
        <f t="shared" si="8"/>
        <v>51.03</v>
      </c>
      <c r="BW6" s="35">
        <f t="shared" si="8"/>
        <v>50.9</v>
      </c>
      <c r="BX6" s="35">
        <f t="shared" si="8"/>
        <v>50.82</v>
      </c>
      <c r="BY6" s="35">
        <f t="shared" si="8"/>
        <v>52.19</v>
      </c>
      <c r="BZ6" s="35">
        <f t="shared" si="8"/>
        <v>55.32</v>
      </c>
      <c r="CA6" s="34" t="str">
        <f>IF(CA7="","",IF(CA7="-","【-】","【"&amp;SUBSTITUTE(TEXT(CA7,"#,##0.00"),"-","△")&amp;"】"))</f>
        <v>【55.73】</v>
      </c>
      <c r="CB6" s="35">
        <f>IF(CB7="",NA(),CB7)</f>
        <v>183.79</v>
      </c>
      <c r="CC6" s="35">
        <f t="shared" ref="CC6:CK6" si="9">IF(CC7="",NA(),CC7)</f>
        <v>216.8</v>
      </c>
      <c r="CD6" s="35">
        <f t="shared" si="9"/>
        <v>136.99</v>
      </c>
      <c r="CE6" s="35">
        <f t="shared" si="9"/>
        <v>133.31</v>
      </c>
      <c r="CF6" s="35">
        <f t="shared" si="9"/>
        <v>102.82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62.99</v>
      </c>
      <c r="CN6" s="35">
        <f t="shared" ref="CN6:CV6" si="10">IF(CN7="",NA(),CN7)</f>
        <v>69.290000000000006</v>
      </c>
      <c r="CO6" s="35">
        <f t="shared" si="10"/>
        <v>69.290000000000006</v>
      </c>
      <c r="CP6" s="35">
        <f t="shared" si="10"/>
        <v>55.91</v>
      </c>
      <c r="CQ6" s="35">
        <f t="shared" si="10"/>
        <v>59.06</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232301</v>
      </c>
      <c r="D7" s="37">
        <v>47</v>
      </c>
      <c r="E7" s="37">
        <v>17</v>
      </c>
      <c r="F7" s="37">
        <v>5</v>
      </c>
      <c r="G7" s="37">
        <v>0</v>
      </c>
      <c r="H7" s="37" t="s">
        <v>109</v>
      </c>
      <c r="I7" s="37" t="s">
        <v>110</v>
      </c>
      <c r="J7" s="37" t="s">
        <v>111</v>
      </c>
      <c r="K7" s="37" t="s">
        <v>112</v>
      </c>
      <c r="L7" s="37" t="s">
        <v>113</v>
      </c>
      <c r="M7" s="37"/>
      <c r="N7" s="38" t="s">
        <v>114</v>
      </c>
      <c r="O7" s="38" t="s">
        <v>115</v>
      </c>
      <c r="P7" s="38">
        <v>0.22</v>
      </c>
      <c r="Q7" s="38">
        <v>84.84</v>
      </c>
      <c r="R7" s="38">
        <v>2052</v>
      </c>
      <c r="S7" s="38">
        <v>89009</v>
      </c>
      <c r="T7" s="38">
        <v>34.909999999999997</v>
      </c>
      <c r="U7" s="38">
        <v>2549.67</v>
      </c>
      <c r="V7" s="38">
        <v>196</v>
      </c>
      <c r="W7" s="38">
        <v>0.08</v>
      </c>
      <c r="X7" s="38">
        <v>2450</v>
      </c>
      <c r="Y7" s="38">
        <v>100</v>
      </c>
      <c r="Z7" s="38">
        <v>100</v>
      </c>
      <c r="AA7" s="38">
        <v>100</v>
      </c>
      <c r="AB7" s="38">
        <v>100</v>
      </c>
      <c r="AC7" s="38">
        <v>129.30000000000001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56.64</v>
      </c>
      <c r="BR7" s="38">
        <v>50.68</v>
      </c>
      <c r="BS7" s="38">
        <v>93.52</v>
      </c>
      <c r="BT7" s="38">
        <v>99.46</v>
      </c>
      <c r="BU7" s="38">
        <v>129.1</v>
      </c>
      <c r="BV7" s="38">
        <v>51.03</v>
      </c>
      <c r="BW7" s="38">
        <v>50.9</v>
      </c>
      <c r="BX7" s="38">
        <v>50.82</v>
      </c>
      <c r="BY7" s="38">
        <v>52.19</v>
      </c>
      <c r="BZ7" s="38">
        <v>55.32</v>
      </c>
      <c r="CA7" s="38">
        <v>55.73</v>
      </c>
      <c r="CB7" s="38">
        <v>183.79</v>
      </c>
      <c r="CC7" s="38">
        <v>216.8</v>
      </c>
      <c r="CD7" s="38">
        <v>136.99</v>
      </c>
      <c r="CE7" s="38">
        <v>133.31</v>
      </c>
      <c r="CF7" s="38">
        <v>102.82</v>
      </c>
      <c r="CG7" s="38">
        <v>289.60000000000002</v>
      </c>
      <c r="CH7" s="38">
        <v>293.27</v>
      </c>
      <c r="CI7" s="38">
        <v>300.52</v>
      </c>
      <c r="CJ7" s="38">
        <v>296.14</v>
      </c>
      <c r="CK7" s="38">
        <v>283.17</v>
      </c>
      <c r="CL7" s="38">
        <v>276.77999999999997</v>
      </c>
      <c r="CM7" s="38">
        <v>62.99</v>
      </c>
      <c r="CN7" s="38">
        <v>69.290000000000006</v>
      </c>
      <c r="CO7" s="38">
        <v>69.290000000000006</v>
      </c>
      <c r="CP7" s="38">
        <v>55.91</v>
      </c>
      <c r="CQ7" s="38">
        <v>59.06</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2018-02-22T01:29:04Z</cp:lastPrinted>
  <dcterms:created xsi:type="dcterms:W3CDTF">2017-12-25T02:30:04Z</dcterms:created>
  <dcterms:modified xsi:type="dcterms:W3CDTF">2018-02-22T01:29:06Z</dcterms:modified>
  <cp:category/>
</cp:coreProperties>
</file>