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B10"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<sst xmlns="http://schemas.openxmlformats.org/spreadsheetml/2006/main" count="240" uniqueCount="125">
  <si>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</si>
  <si>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</si>
  <si>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</si>
  <si>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</si>
  <si>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</si>
  <si>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</si>
  <si>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</si>
  <si>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</si>
  <si>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</si>
  <si>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</si>
  <si>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</si>
  <si>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</si>
  <si>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</si>
  <si>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</si>
  <si>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</si>
  <si>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</si>
  <si>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</si>
  <si>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</si>
  <si>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</si>
  <si>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</si>
  <si>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</si>
  <si>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</si>
  <si>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</si>
  <si>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</si>
  <si>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</si>
  <si>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</si>
  <si>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</si>
  <si>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</si>
  <si>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</si>
  <si>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</si>
  <si>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</si>
  <si>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</si>
  <si>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</si>
  <si>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</si>
  <si>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</si>
  <si>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</si>
  <si>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</si>
  <si>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</si>
  <si>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</si>
  <si>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</si>
  <si>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</si>
  <si>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</si>
  <si>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</si>
  <si>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</si>
  <si>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</si>
  <si>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</si>
  <si>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</si>
  <si>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</si>
  <si>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</si>
  <si>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</si>
  <si>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</si>
  <si>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</si>
  <si>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</si>
  <si>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</si>
  <si>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</si>
  <si>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</si>
  <si>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</si>
  <si>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</si>
  <si>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</si>
  <si>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</si>
  <si>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</si>
  <si>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</si>
  <si>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</si>
  <si>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</si>
  <si>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</si>
  <si>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</si>
  <si>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</si>
  <si>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</si>
  <si>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</si>
  <si>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</si>
  <si>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</si>
  <si>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</si>
  <si>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</si>
  <si>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</si>
  <si>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</si>
  <si>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</si>
  <si>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</si>
  <si>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</si>
  <si>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</si>
  <si>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</si>
  <si>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</si>
  <si>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</si>
  <si>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</si>
  <si>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</si>
  <si>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</si>
  <si>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</si>
  <si>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</si>
  <si>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</si>
  <si>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</si>
  <si>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</si>
  <si>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</si>
  <si>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</si>
  <si>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</si>
  <si>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</si>
  <si>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</si>
  <si>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</si>
  <si>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</si>
  <si>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</si>
  <si>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</si>
  <si>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</si>
  <si>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</si>
  <si>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</si>
  <si>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</si>
  <si>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</si>
  <si>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</si>
  <si>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</si>
  <si>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</si>
  <si>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</si>
  <si>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</si>
  <si>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田原市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</si>
  <si>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</si>
  <si>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</si>
  <si>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</si>
  <si>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</si>
  <si>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</si>
  <si>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</si>
  <si>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</si>
  <si>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</si>
  <si>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</si>
  <si>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</si>
  <si>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</si>
  <si>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</si>
  <si>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田原市の農業集落排水施設は、昭和54年度から順次供用を開始し、最も古い施設で38年が経過している。
　現時点の管渠供用年数は施設耐用年数（50年）よりも短く、道路陥没の報告も挙がっていないが、管路施設老朽化の問題は今後の課題である。そのため、ストックマネジメント手法を取り入れた状態監視保全で維持管理を実施し管路施設の長寿命化に取り組んでいく。</t>
    <phoneticPr fontId="4"/>
  </si>
  <si>
    <t>　今後、田原市の農業集落排水事業は、施設建設が概ね完了していることから、維持管理を中心に事業を運営していくことになる。
　特に、総収益の半分以上を一般会計からの繰入金に依存しているため、料金水準の見直し等も視野に入れ下水道使用料の向上に取り組んでいく必要がある。
　田原市では、農業集落排水施設についても、「経営基盤の強化」や「財政マネジメントの向上」等に的確に取り組むことを目指し、平成32年度から地方公営企業法を適用し、平成32年度までに経営戦略の策定を予定している。
　公営企業会計を導入することで、弾力的な経営で住民ニーズへ迅速に対応し、持続的に住民サービスを向上させ、確実に農業集落排水事業の運営を行っていく。</t>
    <rPh sb="212" eb="214">
      <t>ヘイセイ</t>
    </rPh>
    <rPh sb="216" eb="218">
      <t>ネンド</t>
    </rPh>
    <rPh sb="221" eb="223">
      <t>ケイエイ</t>
    </rPh>
    <rPh sb="223" eb="225">
      <t>センリャク</t>
    </rPh>
    <rPh sb="226" eb="228">
      <t>サクテイ</t>
    </rPh>
    <rPh sb="229" eb="231">
      <t>ヨテイ</t>
    </rPh>
    <phoneticPr fontId="4"/>
  </si>
  <si>
    <t>　田原市の農業集落排水施設整備はほぼ完了しており、今後は維持管理を中心とした事業経営を行っていくこととなる。
　事業経営では、総収益の半分程度を一般会計からの繰入金に依存しているため、料金水準の見直し等も視野に入れ、安定的な事業経営を実施していく。
　今後の処理水量の推移に注視し、適切な処理施設規模となるよう公共下水道への接続替え等を行い、汚水処理原価の低減を図り、住民サービスの向上を目指していく。
　①収益的収支比率では、新規接続件数が増加し、料金収入は増加している。総収益のうち一般会計繰入金は平成２５年度がピークで、平成２６年度、平成２７年度と減少していたが、平成２８年度に維持管理費の増加に伴い増えている。
　平成２５年度に大規模な管路工事、処理場建設をしているため、地方債償還金が年々増加している。
　④企業債残高対事業規模比率は、平成２８年度新たに資本費平準化債、公営企業会計適用債の借入があり、企業債残高が増加した。今後は横ばい程度で推移していく予定。
　⑤経費回収率では、料金収入の増、汚水処理費のうち平成２８年度に新たに地方公営企業法適用化移行支援業務の委託料が増加したことにより平成２７年度から減少した。</t>
    <rPh sb="69" eb="71">
      <t>テイド</t>
    </rPh>
    <rPh sb="205" eb="207">
      <t>シュウエキ</t>
    </rPh>
    <rPh sb="207" eb="208">
      <t>テキ</t>
    </rPh>
    <rPh sb="208" eb="210">
      <t>シュウシ</t>
    </rPh>
    <rPh sb="210" eb="212">
      <t>ヒリツ</t>
    </rPh>
    <rPh sb="215" eb="217">
      <t>シンキ</t>
    </rPh>
    <rPh sb="217" eb="219">
      <t>セツゾク</t>
    </rPh>
    <rPh sb="219" eb="221">
      <t>ケンスウ</t>
    </rPh>
    <rPh sb="222" eb="224">
      <t>ゾウカ</t>
    </rPh>
    <rPh sb="226" eb="228">
      <t>リョウキン</t>
    </rPh>
    <rPh sb="228" eb="230">
      <t>シュウニュウ</t>
    </rPh>
    <rPh sb="231" eb="233">
      <t>ゾウカ</t>
    </rPh>
    <rPh sb="238" eb="241">
      <t>ソウシュウエキ</t>
    </rPh>
    <rPh sb="244" eb="246">
      <t>イッパン</t>
    </rPh>
    <rPh sb="246" eb="248">
      <t>カイケイ</t>
    </rPh>
    <rPh sb="248" eb="250">
      <t>クリイレ</t>
    </rPh>
    <rPh sb="250" eb="251">
      <t>キン</t>
    </rPh>
    <rPh sb="252" eb="254">
      <t>ヘイセイ</t>
    </rPh>
    <rPh sb="256" eb="258">
      <t>ネンド</t>
    </rPh>
    <rPh sb="264" eb="266">
      <t>ヘイセイ</t>
    </rPh>
    <rPh sb="268" eb="270">
      <t>ネンド</t>
    </rPh>
    <rPh sb="271" eb="273">
      <t>ヘイセイ</t>
    </rPh>
    <rPh sb="275" eb="277">
      <t>ネンド</t>
    </rPh>
    <rPh sb="278" eb="280">
      <t>ゲンショウ</t>
    </rPh>
    <rPh sb="286" eb="288">
      <t>ヘイセイ</t>
    </rPh>
    <rPh sb="290" eb="292">
      <t>ネンド</t>
    </rPh>
    <rPh sb="293" eb="295">
      <t>イジ</t>
    </rPh>
    <rPh sb="295" eb="297">
      <t>カンリ</t>
    </rPh>
    <rPh sb="297" eb="298">
      <t>ヒ</t>
    </rPh>
    <rPh sb="299" eb="301">
      <t>ゾウカ</t>
    </rPh>
    <rPh sb="302" eb="303">
      <t>トモナ</t>
    </rPh>
    <rPh sb="312" eb="314">
      <t>ヘイセイ</t>
    </rPh>
    <rPh sb="316" eb="318">
      <t>ネンド</t>
    </rPh>
    <rPh sb="319" eb="322">
      <t>ダイキボ</t>
    </rPh>
    <rPh sb="323" eb="325">
      <t>カンロ</t>
    </rPh>
    <rPh sb="325" eb="327">
      <t>コウジ</t>
    </rPh>
    <rPh sb="328" eb="331">
      <t>ショリジョウ</t>
    </rPh>
    <rPh sb="331" eb="333">
      <t>ケンセツ</t>
    </rPh>
    <rPh sb="341" eb="343">
      <t>チホウ</t>
    </rPh>
    <rPh sb="343" eb="344">
      <t>サイ</t>
    </rPh>
    <rPh sb="344" eb="346">
      <t>ショウカン</t>
    </rPh>
    <rPh sb="346" eb="347">
      <t>キン</t>
    </rPh>
    <rPh sb="348" eb="350">
      <t>ネンネン</t>
    </rPh>
    <rPh sb="350" eb="352">
      <t>ゾウカ</t>
    </rPh>
    <rPh sb="360" eb="362">
      <t>キギョウ</t>
    </rPh>
    <rPh sb="362" eb="363">
      <t>サイ</t>
    </rPh>
    <rPh sb="363" eb="365">
      <t>ザンダカ</t>
    </rPh>
    <rPh sb="365" eb="366">
      <t>タイ</t>
    </rPh>
    <rPh sb="366" eb="368">
      <t>ジギョウ</t>
    </rPh>
    <rPh sb="368" eb="370">
      <t>キボ</t>
    </rPh>
    <rPh sb="370" eb="372">
      <t>ヒリツ</t>
    </rPh>
    <rPh sb="374" eb="376">
      <t>ヘイセイ</t>
    </rPh>
    <rPh sb="378" eb="379">
      <t>ネン</t>
    </rPh>
    <rPh sb="379" eb="380">
      <t>ド</t>
    </rPh>
    <rPh sb="380" eb="381">
      <t>アラ</t>
    </rPh>
    <rPh sb="383" eb="385">
      <t>シホン</t>
    </rPh>
    <rPh sb="385" eb="386">
      <t>ヒ</t>
    </rPh>
    <rPh sb="386" eb="389">
      <t>ヘイジュンカ</t>
    </rPh>
    <rPh sb="389" eb="390">
      <t>サイ</t>
    </rPh>
    <rPh sb="391" eb="393">
      <t>コウエイ</t>
    </rPh>
    <rPh sb="393" eb="395">
      <t>キギョウ</t>
    </rPh>
    <rPh sb="395" eb="397">
      <t>カイケイ</t>
    </rPh>
    <rPh sb="397" eb="399">
      <t>テキヨウ</t>
    </rPh>
    <rPh sb="399" eb="400">
      <t>サイ</t>
    </rPh>
    <rPh sb="401" eb="403">
      <t>カリイレ</t>
    </rPh>
    <rPh sb="407" eb="409">
      <t>キギョウ</t>
    </rPh>
    <rPh sb="409" eb="410">
      <t>サイ</t>
    </rPh>
    <rPh sb="410" eb="412">
      <t>ザンダカ</t>
    </rPh>
    <rPh sb="413" eb="415">
      <t>ゾウカ</t>
    </rPh>
    <rPh sb="418" eb="420">
      <t>コンゴ</t>
    </rPh>
    <rPh sb="421" eb="422">
      <t>ヨコ</t>
    </rPh>
    <rPh sb="424" eb="426">
      <t>テイド</t>
    </rPh>
    <rPh sb="427" eb="429">
      <t>スイイ</t>
    </rPh>
    <rPh sb="433" eb="435">
      <t>ヨテイ</t>
    </rPh>
    <rPh sb="439" eb="441">
      <t>ケイヒ</t>
    </rPh>
    <rPh sb="441" eb="443">
      <t>カイシュウ</t>
    </rPh>
    <rPh sb="443" eb="444">
      <t>リツ</t>
    </rPh>
    <rPh sb="447" eb="449">
      <t>リョウキン</t>
    </rPh>
    <rPh sb="449" eb="451">
      <t>シュウニュウ</t>
    </rPh>
    <rPh sb="452" eb="453">
      <t>ゾウ</t>
    </rPh>
    <rPh sb="454" eb="456">
      <t>オスイ</t>
    </rPh>
    <rPh sb="456" eb="458">
      <t>ショリ</t>
    </rPh>
    <rPh sb="458" eb="459">
      <t>ヒ</t>
    </rPh>
    <rPh sb="462" eb="464">
      <t>ヘイセイ</t>
    </rPh>
    <rPh sb="466" eb="468">
      <t>ネンド</t>
    </rPh>
    <rPh sb="469" eb="470">
      <t>アラ</t>
    </rPh>
    <rPh sb="472" eb="474">
      <t>チホウ</t>
    </rPh>
    <rPh sb="474" eb="476">
      <t>コウエイ</t>
    </rPh>
    <rPh sb="476" eb="478">
      <t>キギョウ</t>
    </rPh>
    <rPh sb="478" eb="479">
      <t>ホウ</t>
    </rPh>
    <rPh sb="479" eb="481">
      <t>テキヨウ</t>
    </rPh>
    <rPh sb="481" eb="482">
      <t>カ</t>
    </rPh>
    <rPh sb="482" eb="484">
      <t>イコウ</t>
    </rPh>
    <rPh sb="484" eb="486">
      <t>シエン</t>
    </rPh>
    <rPh sb="486" eb="488">
      <t>ギョウム</t>
    </rPh>
    <rPh sb="489" eb="491">
      <t>イタク</t>
    </rPh>
    <rPh sb="491" eb="492">
      <t>リョウ</t>
    </rPh>
    <rPh sb="493" eb="495">
      <t>ゾウカ</t>
    </rPh>
    <rPh sb="502" eb="504">
      <t>ヘイセイ</t>
    </rPh>
    <rPh sb="506" eb="508">
      <t>ネンド</t>
    </rPh>
    <rPh sb="510" eb="51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</si>
</sst>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71-410C-AE1A-63DD2D25500B}"/>
            </c:ext>
          </c:extLst>
        </c:ser>
        <c:dLbls>
          <c:showLegendKey val="0"/>
          <c:showVal val="0"/>
          <c:showCatName val="0"/>
          <c:showSerName val="0"/>
          <c:showPercent val="0"/>
          <c:showBubbleSize val="0"/>
        </c:dLbls>
        <c:gapWidth val="150"/>
        <c:axId val="103416192"/>
        <c:axId val="1038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extLst>
            <c:ext xmlns:c16="http://schemas.microsoft.com/office/drawing/2014/chart" uri="{C3380CC4-5D6E-409C-BE32-E72D297353CC}">
              <c16:uniqueId val="{00000001-8C71-410C-AE1A-63DD2D25500B}"/>
            </c:ext>
          </c:extLst>
        </c:ser>
        <c:dLbls>
          <c:showLegendKey val="0"/>
          <c:showVal val="0"/>
          <c:showCatName val="0"/>
          <c:showSerName val="0"/>
          <c:showPercent val="0"/>
          <c:showBubbleSize val="0"/>
        </c:dLbls>
        <c:marker val="1"/>
        <c:smooth val="0"/>
        <c:axId val="103416192"/>
        <c:axId val="103885824"/>
      </c:lineChart>
      <c:dateAx>
        <c:axId val="103416192"/>
        <c:scaling>
          <c:orientation val="minMax"/>
        </c:scaling>
        <c:delete val="1"/>
        <c:axPos val="b"/>
        <c:numFmt formatCode="ge" sourceLinked="1"/>
        <c:majorTickMark val="none"/>
        <c:minorTickMark val="none"/>
        <c:tickLblPos val="none"/>
        <c:crossAx val="103885824"/>
        <c:crosses val="autoZero"/>
        <c:auto val="1"/>
        <c:lblOffset val="100"/>
        <c:baseTimeUnit val="years"/>
      </c:dateAx>
      <c:valAx>
        <c:axId val="1038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72.430000000000007</c:v>
                </c:pt>
                <c:pt idx="1">
                  <c:v>66.739999999999995</c:v>
                </c:pt>
                <c:pt idx="2">
                  <c:v>70.45</c:v>
                </c:pt>
                <c:pt idx="3">
                  <c:v>69.319999999999993</c:v>
                </c:pt>
                <c:pt idx="4">
                  <c:v>67.709999999999994</c:v>
                </c:pt>
              </c:numCache>
            </c:numRef>
          </c:val>
          <c:extLst>
            <c:ext xmlns:c16="http://schemas.microsoft.com/office/drawing/2014/chart" uri="{C3380CC4-5D6E-409C-BE32-E72D297353CC}">
              <c16:uniqueId val="{00000000-6C16-4200-81BE-60975944F807}"/>
            </c:ext>
          </c:extLst>
        </c:ser>
        <c:dLbls>
          <c:showLegendKey val="0"/>
          <c:showVal val="0"/>
          <c:showCatName val="0"/>
          <c:showSerName val="0"/>
          <c:showPercent val="0"/>
          <c:showBubbleSize val="0"/>
        </c:dLbls>
        <c:gapWidth val="150"/>
        <c:axId val="99466624"/>
        <c:axId val="998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extLst>
            <c:ext xmlns:c16="http://schemas.microsoft.com/office/drawing/2014/chart" uri="{C3380CC4-5D6E-409C-BE32-E72D297353CC}">
              <c16:uniqueId val="{00000001-6C16-4200-81BE-60975944F807}"/>
            </c:ext>
          </c:extLst>
        </c:ser>
        <c:dLbls>
          <c:showLegendKey val="0"/>
          <c:showVal val="0"/>
          <c:showCatName val="0"/>
          <c:showSerName val="0"/>
          <c:showPercent val="0"/>
          <c:showBubbleSize val="0"/>
        </c:dLbls>
        <c:marker val="1"/>
        <c:smooth val="0"/>
        <c:axId val="99466624"/>
        <c:axId val="99816960"/>
      </c:lineChart>
      <c:dateAx>
        <c:axId val="99466624"/>
        <c:scaling>
          <c:orientation val="minMax"/>
        </c:scaling>
        <c:delete val="1"/>
        <c:axPos val="b"/>
        <c:numFmt formatCode="ge" sourceLinked="1"/>
        <c:majorTickMark val="none"/>
        <c:minorTickMark val="none"/>
        <c:tickLblPos val="none"/>
        <c:crossAx val="99816960"/>
        <c:crosses val="autoZero"/>
        <c:auto val="1"/>
        <c:lblOffset val="100"/>
        <c:baseTimeUnit val="years"/>
      </c:dateAx>
      <c:valAx>
        <c:axId val="998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91.29</c:v>
                </c:pt>
                <c:pt idx="1">
                  <c:v>89.02</c:v>
                </c:pt>
                <c:pt idx="2">
                  <c:v>91.09</c:v>
                </c:pt>
                <c:pt idx="3">
                  <c:v>87.03</c:v>
                </c:pt>
                <c:pt idx="4">
                  <c:v>88.73</c:v>
                </c:pt>
              </c:numCache>
            </c:numRef>
          </c:val>
          <c:extLst>
            <c:ext xmlns:c16="http://schemas.microsoft.com/office/drawing/2014/chart" uri="{C3380CC4-5D6E-409C-BE32-E72D297353CC}">
              <c16:uniqueId val="{00000000-18D6-4933-AF03-63ACB06E592C}"/>
            </c:ext>
          </c:extLst>
        </c:ser>
        <c:dLbls>
          <c:showLegendKey val="0"/>
          <c:showVal val="0"/>
          <c:showCatName val="0"/>
          <c:showSerName val="0"/>
          <c:showPercent val="0"/>
          <c:showBubbleSize val="0"/>
        </c:dLbls>
        <c:gapWidth val="150"/>
        <c:axId val="99843072"/>
        <c:axId val="998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extLst>
            <c:ext xmlns:c16="http://schemas.microsoft.com/office/drawing/2014/chart" uri="{C3380CC4-5D6E-409C-BE32-E72D297353CC}">
              <c16:uniqueId val="{00000001-18D6-4933-AF03-63ACB06E592C}"/>
            </c:ext>
          </c:extLst>
        </c:ser>
        <c:dLbls>
          <c:showLegendKey val="0"/>
          <c:showVal val="0"/>
          <c:showCatName val="0"/>
          <c:showSerName val="0"/>
          <c:showPercent val="0"/>
          <c:showBubbleSize val="0"/>
        </c:dLbls>
        <c:marker val="1"/>
        <c:smooth val="0"/>
        <c:axId val="99843072"/>
        <c:axId val="99845248"/>
      </c:lineChart>
      <c:dateAx>
        <c:axId val="99843072"/>
        <c:scaling>
          <c:orientation val="minMax"/>
        </c:scaling>
        <c:delete val="1"/>
        <c:axPos val="b"/>
        <c:numFmt formatCode="ge" sourceLinked="1"/>
        <c:majorTickMark val="none"/>
        <c:minorTickMark val="none"/>
        <c:tickLblPos val="none"/>
        <c:crossAx val="99845248"/>
        <c:crosses val="autoZero"/>
        <c:auto val="1"/>
        <c:lblOffset val="100"/>
        <c:baseTimeUnit val="years"/>
      </c:dateAx>
      <c:valAx>
        <c:axId val="998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101.23</c:v>
                </c:pt>
                <c:pt idx="1">
                  <c:v>102.67</c:v>
                </c:pt>
                <c:pt idx="2">
                  <c:v>79.13</c:v>
                </c:pt>
                <c:pt idx="3">
                  <c:v>70.23</c:v>
                </c:pt>
                <c:pt idx="4">
                  <c:v>69.09</c:v>
                </c:pt>
              </c:numCache>
            </c:numRef>
          </c:val>
          <c:extLst>
            <c:ext xmlns:c16="http://schemas.microsoft.com/office/drawing/2014/chart" uri="{C3380CC4-5D6E-409C-BE32-E72D297353CC}">
              <c16:uniqueId val="{00000000-2C05-49BF-B40A-FFD74725838E}"/>
            </c:ext>
          </c:extLst>
        </c:ser>
        <c:dLbls>
          <c:showLegendKey val="0"/>
          <c:showVal val="0"/>
          <c:showCatName val="0"/>
          <c:showSerName val="0"/>
          <c:showPercent val="0"/>
          <c:showBubbleSize val="0"/>
        </c:dLbls>
        <c:gapWidth val="150"/>
        <c:axId val="98769536"/>
        <c:axId val="987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5-49BF-B40A-FFD74725838E}"/>
            </c:ext>
          </c:extLst>
        </c:ser>
        <c:dLbls>
          <c:showLegendKey val="0"/>
          <c:showVal val="0"/>
          <c:showCatName val="0"/>
          <c:showSerName val="0"/>
          <c:showPercent val="0"/>
          <c:showBubbleSize val="0"/>
        </c:dLbls>
        <c:marker val="1"/>
        <c:smooth val="0"/>
        <c:axId val="98769536"/>
        <c:axId val="98788096"/>
      </c:lineChart>
      <c:dateAx>
        <c:axId val="98769536"/>
        <c:scaling>
          <c:orientation val="minMax"/>
        </c:scaling>
        <c:delete val="1"/>
        <c:axPos val="b"/>
        <c:numFmt formatCode="ge" sourceLinked="1"/>
        <c:majorTickMark val="none"/>
        <c:minorTickMark val="none"/>
        <c:tickLblPos val="none"/>
        <c:crossAx val="98788096"/>
        <c:crosses val="autoZero"/>
        <c:auto val="1"/>
        <c:lblOffset val="100"/>
        <c:baseTimeUnit val="years"/>
      </c:dateAx>
      <c:valAx>
        <c:axId val="987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D2-4360-B736-DA93F95A52D0}"/>
            </c:ext>
          </c:extLst>
        </c:ser>
        <c:dLbls>
          <c:showLegendKey val="0"/>
          <c:showVal val="0"/>
          <c:showCatName val="0"/>
          <c:showSerName val="0"/>
          <c:showPercent val="0"/>
          <c:showBubbleSize val="0"/>
        </c:dLbls>
        <c:gapWidth val="150"/>
        <c:axId val="98842880"/>
        <c:axId val="988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D2-4360-B736-DA93F95A52D0}"/>
            </c:ext>
          </c:extLst>
        </c:ser>
        <c:dLbls>
          <c:showLegendKey val="0"/>
          <c:showVal val="0"/>
          <c:showCatName val="0"/>
          <c:showSerName val="0"/>
          <c:showPercent val="0"/>
          <c:showBubbleSize val="0"/>
        </c:dLbls>
        <c:marker val="1"/>
        <c:smooth val="0"/>
        <c:axId val="98842880"/>
        <c:axId val="98849152"/>
      </c:lineChart>
      <c:dateAx>
        <c:axId val="98842880"/>
        <c:scaling>
          <c:orientation val="minMax"/>
        </c:scaling>
        <c:delete val="1"/>
        <c:axPos val="b"/>
        <c:numFmt formatCode="ge" sourceLinked="1"/>
        <c:majorTickMark val="none"/>
        <c:minorTickMark val="none"/>
        <c:tickLblPos val="none"/>
        <c:crossAx val="98849152"/>
        <c:crosses val="autoZero"/>
        <c:auto val="1"/>
        <c:lblOffset val="100"/>
        <c:baseTimeUnit val="years"/>
      </c:dateAx>
      <c:valAx>
        <c:axId val="988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7-40D2-91B5-5E6D482E2B34}"/>
            </c:ext>
          </c:extLst>
        </c:ser>
        <c:dLbls>
          <c:showLegendKey val="0"/>
          <c:showVal val="0"/>
          <c:showCatName val="0"/>
          <c:showSerName val="0"/>
          <c:showPercent val="0"/>
          <c:showBubbleSize val="0"/>
        </c:dLbls>
        <c:gapWidth val="150"/>
        <c:axId val="98875264"/>
        <c:axId val="988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7-40D2-91B5-5E6D482E2B34}"/>
            </c:ext>
          </c:extLst>
        </c:ser>
        <c:dLbls>
          <c:showLegendKey val="0"/>
          <c:showVal val="0"/>
          <c:showCatName val="0"/>
          <c:showSerName val="0"/>
          <c:showPercent val="0"/>
          <c:showBubbleSize val="0"/>
        </c:dLbls>
        <c:marker val="1"/>
        <c:smooth val="0"/>
        <c:axId val="98875264"/>
        <c:axId val="98881536"/>
      </c:lineChart>
      <c:dateAx>
        <c:axId val="98875264"/>
        <c:scaling>
          <c:orientation val="minMax"/>
        </c:scaling>
        <c:delete val="1"/>
        <c:axPos val="b"/>
        <c:numFmt formatCode="ge" sourceLinked="1"/>
        <c:majorTickMark val="none"/>
        <c:minorTickMark val="none"/>
        <c:tickLblPos val="none"/>
        <c:crossAx val="98881536"/>
        <c:crosses val="autoZero"/>
        <c:auto val="1"/>
        <c:lblOffset val="100"/>
        <c:baseTimeUnit val="years"/>
      </c:dateAx>
      <c:valAx>
        <c:axId val="988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CD-4BE6-91C5-515784BA1C2D}"/>
            </c:ext>
          </c:extLst>
        </c:ser>
        <c:dLbls>
          <c:showLegendKey val="0"/>
          <c:showVal val="0"/>
          <c:showCatName val="0"/>
          <c:showSerName val="0"/>
          <c:showPercent val="0"/>
          <c:showBubbleSize val="0"/>
        </c:dLbls>
        <c:gapWidth val="150"/>
        <c:axId val="99173888"/>
        <c:axId val="991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CD-4BE6-91C5-515784BA1C2D}"/>
            </c:ext>
          </c:extLst>
        </c:ser>
        <c:dLbls>
          <c:showLegendKey val="0"/>
          <c:showVal val="0"/>
          <c:showCatName val="0"/>
          <c:showSerName val="0"/>
          <c:showPercent val="0"/>
          <c:showBubbleSize val="0"/>
        </c:dLbls>
        <c:marker val="1"/>
        <c:smooth val="0"/>
        <c:axId val="99173888"/>
        <c:axId val="99175808"/>
      </c:lineChart>
      <c:dateAx>
        <c:axId val="99173888"/>
        <c:scaling>
          <c:orientation val="minMax"/>
        </c:scaling>
        <c:delete val="1"/>
        <c:axPos val="b"/>
        <c:numFmt formatCode="ge" sourceLinked="1"/>
        <c:majorTickMark val="none"/>
        <c:minorTickMark val="none"/>
        <c:tickLblPos val="none"/>
        <c:crossAx val="99175808"/>
        <c:crosses val="autoZero"/>
        <c:auto val="1"/>
        <c:lblOffset val="100"/>
        <c:baseTimeUnit val="years"/>
      </c:dateAx>
      <c:valAx>
        <c:axId val="991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58-4DF1-9E8A-558DBE3809F8}"/>
            </c:ext>
          </c:extLst>
        </c:ser>
        <c:dLbls>
          <c:showLegendKey val="0"/>
          <c:showVal val="0"/>
          <c:showCatName val="0"/>
          <c:showSerName val="0"/>
          <c:showPercent val="0"/>
          <c:showBubbleSize val="0"/>
        </c:dLbls>
        <c:gapWidth val="150"/>
        <c:axId val="99210368"/>
        <c:axId val="99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58-4DF1-9E8A-558DBE3809F8}"/>
            </c:ext>
          </c:extLst>
        </c:ser>
        <c:dLbls>
          <c:showLegendKey val="0"/>
          <c:showVal val="0"/>
          <c:showCatName val="0"/>
          <c:showSerName val="0"/>
          <c:showPercent val="0"/>
          <c:showBubbleSize val="0"/>
        </c:dLbls>
        <c:marker val="1"/>
        <c:smooth val="0"/>
        <c:axId val="99210368"/>
        <c:axId val="99212288"/>
      </c:lineChart>
      <c:dateAx>
        <c:axId val="99210368"/>
        <c:scaling>
          <c:orientation val="minMax"/>
        </c:scaling>
        <c:delete val="1"/>
        <c:axPos val="b"/>
        <c:numFmt formatCode="ge" sourceLinked="1"/>
        <c:majorTickMark val="none"/>
        <c:minorTickMark val="none"/>
        <c:tickLblPos val="none"/>
        <c:crossAx val="99212288"/>
        <c:crosses val="autoZero"/>
        <c:auto val="1"/>
        <c:lblOffset val="100"/>
        <c:baseTimeUnit val="years"/>
      </c:dateAx>
      <c:valAx>
        <c:axId val="99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968.76</c:v>
                </c:pt>
                <c:pt idx="1">
                  <c:v>893.85</c:v>
                </c:pt>
                <c:pt idx="2">
                  <c:v>692.28</c:v>
                </c:pt>
                <c:pt idx="3">
                  <c:v>594.5</c:v>
                </c:pt>
                <c:pt idx="4">
                  <c:v>676.35</c:v>
                </c:pt>
              </c:numCache>
            </c:numRef>
          </c:val>
          <c:extLst>
            <c:ext xmlns:c16="http://schemas.microsoft.com/office/drawing/2014/chart" uri="{C3380CC4-5D6E-409C-BE32-E72D297353CC}">
              <c16:uniqueId val="{00000000-97B6-4249-BF0C-F099B87D3F84}"/>
            </c:ext>
          </c:extLst>
        </c:ser>
        <c:dLbls>
          <c:showLegendKey val="0"/>
          <c:showVal val="0"/>
          <c:showCatName val="0"/>
          <c:showSerName val="0"/>
          <c:showPercent val="0"/>
          <c:showBubbleSize val="0"/>
        </c:dLbls>
        <c:gapWidth val="150"/>
        <c:axId val="99304192"/>
        <c:axId val="993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extLst>
            <c:ext xmlns:c16="http://schemas.microsoft.com/office/drawing/2014/chart" uri="{C3380CC4-5D6E-409C-BE32-E72D297353CC}">
              <c16:uniqueId val="{00000001-97B6-4249-BF0C-F099B87D3F84}"/>
            </c:ext>
          </c:extLst>
        </c:ser>
        <c:dLbls>
          <c:showLegendKey val="0"/>
          <c:showVal val="0"/>
          <c:showCatName val="0"/>
          <c:showSerName val="0"/>
          <c:showPercent val="0"/>
          <c:showBubbleSize val="0"/>
        </c:dLbls>
        <c:marker val="1"/>
        <c:smooth val="0"/>
        <c:axId val="99304192"/>
        <c:axId val="99306112"/>
      </c:lineChart>
      <c:dateAx>
        <c:axId val="99304192"/>
        <c:scaling>
          <c:orientation val="minMax"/>
        </c:scaling>
        <c:delete val="1"/>
        <c:axPos val="b"/>
        <c:numFmt formatCode="ge" sourceLinked="1"/>
        <c:majorTickMark val="none"/>
        <c:minorTickMark val="none"/>
        <c:tickLblPos val="none"/>
        <c:crossAx val="99306112"/>
        <c:crosses val="autoZero"/>
        <c:auto val="1"/>
        <c:lblOffset val="100"/>
        <c:baseTimeUnit val="years"/>
      </c:dateAx>
      <c:valAx>
        <c:axId val="993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47.49</c:v>
                </c:pt>
                <c:pt idx="1">
                  <c:v>49.11</c:v>
                </c:pt>
                <c:pt idx="2">
                  <c:v>49.13</c:v>
                </c:pt>
                <c:pt idx="3">
                  <c:v>54.03</c:v>
                </c:pt>
                <c:pt idx="4">
                  <c:v>49.49</c:v>
                </c:pt>
              </c:numCache>
            </c:numRef>
          </c:val>
          <c:extLst>
            <c:ext xmlns:c16="http://schemas.microsoft.com/office/drawing/2014/chart" uri="{C3380CC4-5D6E-409C-BE32-E72D297353CC}">
              <c16:uniqueId val="{00000000-1372-48F8-BC9D-DDAF93ABBBA6}"/>
            </c:ext>
          </c:extLst>
        </c:ser>
        <c:dLbls>
          <c:showLegendKey val="0"/>
          <c:showVal val="0"/>
          <c:showCatName val="0"/>
          <c:showSerName val="0"/>
          <c:showPercent val="0"/>
          <c:showBubbleSize val="0"/>
        </c:dLbls>
        <c:gapWidth val="150"/>
        <c:axId val="99418496"/>
        <c:axId val="994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extLst>
            <c:ext xmlns:c16="http://schemas.microsoft.com/office/drawing/2014/chart" uri="{C3380CC4-5D6E-409C-BE32-E72D297353CC}">
              <c16:uniqueId val="{00000001-1372-48F8-BC9D-DDAF93ABBBA6}"/>
            </c:ext>
          </c:extLst>
        </c:ser>
        <c:dLbls>
          <c:showLegendKey val="0"/>
          <c:showVal val="0"/>
          <c:showCatName val="0"/>
          <c:showSerName val="0"/>
          <c:showPercent val="0"/>
          <c:showBubbleSize val="0"/>
        </c:dLbls>
        <c:marker val="1"/>
        <c:smooth val="0"/>
        <c:axId val="99418496"/>
        <c:axId val="99420416"/>
      </c:lineChart>
      <c:dateAx>
        <c:axId val="99418496"/>
        <c:scaling>
          <c:orientation val="minMax"/>
        </c:scaling>
        <c:delete val="1"/>
        <c:axPos val="b"/>
        <c:numFmt formatCode="ge" sourceLinked="1"/>
        <c:majorTickMark val="none"/>
        <c:minorTickMark val="none"/>
        <c:tickLblPos val="none"/>
        <c:crossAx val="99420416"/>
        <c:crosses val="autoZero"/>
        <c:auto val="1"/>
        <c:lblOffset val="100"/>
        <c:baseTimeUnit val="years"/>
      </c:dateAx>
      <c:valAx>
        <c:axId val="994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155.76</c:v>
                </c:pt>
                <c:pt idx="1">
                  <c:v>153.58000000000001</c:v>
                </c:pt>
                <c:pt idx="2">
                  <c:v>160.1</c:v>
                </c:pt>
                <c:pt idx="3">
                  <c:v>149.41999999999999</c:v>
                </c:pt>
                <c:pt idx="4">
                  <c:v>178.41</c:v>
                </c:pt>
              </c:numCache>
            </c:numRef>
          </c:val>
          <c:extLst>
            <c:ext xmlns:c16="http://schemas.microsoft.com/office/drawing/2014/chart" uri="{C3380CC4-5D6E-409C-BE32-E72D297353CC}">
              <c16:uniqueId val="{00000000-2A0F-4883-B9B9-1EC12DD45A3E}"/>
            </c:ext>
          </c:extLst>
        </c:ser>
        <c:dLbls>
          <c:showLegendKey val="0"/>
          <c:showVal val="0"/>
          <c:showCatName val="0"/>
          <c:showSerName val="0"/>
          <c:showPercent val="0"/>
          <c:showBubbleSize val="0"/>
        </c:dLbls>
        <c:gapWidth val="150"/>
        <c:axId val="99454976"/>
        <c:axId val="994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extLst>
            <c:ext xmlns:c16="http://schemas.microsoft.com/office/drawing/2014/chart" uri="{C3380CC4-5D6E-409C-BE32-E72D297353CC}">
              <c16:uniqueId val="{00000001-2A0F-4883-B9B9-1EC12DD45A3E}"/>
            </c:ext>
          </c:extLst>
        </c:ser>
        <c:dLbls>
          <c:showLegendKey val="0"/>
          <c:showVal val="0"/>
          <c:showCatName val="0"/>
          <c:showSerName val="0"/>
          <c:showPercent val="0"/>
          <c:showBubbleSize val="0"/>
        </c:dLbls>
        <c:marker val="1"/>
        <c:smooth val="0"/>
        <c:axId val="99454976"/>
        <c:axId val="99456896"/>
      </c:lineChart>
      <c:dateAx>
        <c:axId val="99454976"/>
        <c:scaling>
          <c:orientation val="minMax"/>
        </c:scaling>
        <c:delete val="1"/>
        <c:axPos val="b"/>
        <c:numFmt formatCode="ge" sourceLinked="1"/>
        <c:majorTickMark val="none"/>
        <c:minorTickMark val="none"/>
        <c:tickLblPos val="none"/>
        <c:crossAx val="99456896"/>
        <c:crosses val="autoZero"/>
        <c:auto val="1"/>
        <c:lblOffset val="100"/>
        <c:baseTimeUnit val="years"/>
      </c:dateAx>
      <c:valAx>
        <c:axId val="994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田原市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121</v>
      </c>
      <c r="AE8" s="49"/>
      <c r="AF8" s="49"/>
      <c r="AG8" s="49"/>
      <c r="AH8" s="49"/>
      <c r="AI8" s="49"/>
      <c r="AJ8" s="49"/>
      <c r="AK8" s="4"/>
      <c r="AL8" s="50">
        <f>データ!S6</f>
        <v>63431</v>
      </c>
      <c r="AM8" s="50"/>
      <c r="AN8" s="50"/>
      <c r="AO8" s="50"/>
      <c r="AP8" s="50"/>
      <c r="AQ8" s="50"/>
      <c r="AR8" s="50"/>
      <c r="AS8" s="50"/>
      <c r="AT8" s="45">
        <f>データ!T6</f>
        <v>191.12</v>
      </c>
      <c r="AU8" s="45"/>
      <c r="AV8" s="45"/>
      <c r="AW8" s="45"/>
      <c r="AX8" s="45"/>
      <c r="AY8" s="45"/>
      <c r="AZ8" s="45"/>
      <c r="BA8" s="45"/>
      <c r="BB8" s="45">
        <f>データ!U6</f>
        <v>331.89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43.78</v>
      </c>
      <c r="Q10" s="45"/>
      <c r="R10" s="45"/>
      <c r="S10" s="45"/>
      <c r="T10" s="45"/>
      <c r="U10" s="45"/>
      <c r="V10" s="45"/>
      <c r="W10" s="45">
        <f>データ!Q6</f>
        <v>78.94</v>
      </c>
      <c r="X10" s="45"/>
      <c r="Y10" s="45"/>
      <c r="Z10" s="45"/>
      <c r="AA10" s="45"/>
      <c r="AB10" s="45"/>
      <c r="AC10" s="45"/>
      <c r="AD10" s="50">
        <f>データ!R6</f>
        <v>2057</v>
      </c>
      <c r="AE10" s="50"/>
      <c r="AF10" s="50"/>
      <c r="AG10" s="50"/>
      <c r="AH10" s="50"/>
      <c r="AI10" s="50"/>
      <c r="AJ10" s="50"/>
      <c r="AK10" s="2"/>
      <c r="AL10" s="50">
        <f>データ!V6</f>
        <v>27659</v>
      </c>
      <c r="AM10" s="50"/>
      <c r="AN10" s="50"/>
      <c r="AO10" s="50"/>
      <c r="AP10" s="50"/>
      <c r="AQ10" s="50"/>
      <c r="AR10" s="50"/>
      <c r="AS10" s="50"/>
      <c r="AT10" s="45">
        <f>データ!W6</f>
        <v>17.059999999999999</v>
      </c>
      <c r="AU10" s="45"/>
      <c r="AV10" s="45"/>
      <c r="AW10" s="45"/>
      <c r="AX10" s="45"/>
      <c r="AY10" s="45"/>
      <c r="AZ10" s="45"/>
      <c r="BA10" s="45"/>
      <c r="BB10" s="45">
        <f>データ!X6</f>
        <v>1621.28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232319</v>
      </c>
      <c r="D6" s="33">
        <f t="shared" si="3"/>
        <v>47</v>
      </c>
      <c r="E6" s="33">
        <f t="shared" si="3"/>
        <v>17</v>
      </c>
      <c r="F6" s="33">
        <f t="shared" si="3"/>
        <v>5</v>
      </c>
      <c r="G6" s="33">
        <f t="shared" si="3"/>
        <v>0</v>
      </c>
      <c r="H6" s="33" t="str">
        <f t="shared" si="3"/>
        <v>愛知県　田原市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43.78</v>
      </c>
      <c r="Q6" s="34">
        <f t="shared" si="3"/>
        <v>78.94</v>
      </c>
      <c r="R6" s="34">
        <f t="shared" si="3"/>
        <v>2057</v>
      </c>
      <c r="S6" s="34">
        <f t="shared" si="3"/>
        <v>63431</v>
      </c>
      <c r="T6" s="34">
        <f t="shared" si="3"/>
        <v>191.12</v>
      </c>
      <c r="U6" s="34">
        <f t="shared" si="3"/>
        <v>331.89</v>
      </c>
      <c r="V6" s="34">
        <f t="shared" si="3"/>
        <v>27659</v>
      </c>
      <c r="W6" s="34">
        <f t="shared" si="3"/>
        <v>17.059999999999999</v>
      </c>
      <c r="X6" s="34">
        <f t="shared" si="3"/>
        <v>1621.28</v>
      </c>
      <c r="Y6" s="35">
        <f>IF(Y7="",NA(),Y7)</f>
        <v>101.23</v>
      </c>
      <c r="Z6" s="35">
        <f t="shared" ref="Z6:AH6" si="4">IF(Z7="",NA(),Z7)</f>
        <v>102.67</v>
      </c>
      <c r="AA6" s="35">
        <f t="shared" si="4"/>
        <v>79.13</v>
      </c>
      <c r="AB6" s="35">
        <f t="shared" si="4"/>
        <v>70.23</v>
      </c>
      <c r="AC6" s="35">
        <f t="shared" si="4"/>
        <v>69.09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968.76</v>
      </c>
      <c r="BG6" s="35">
        <f t="shared" ref="BG6:BO6" si="7">IF(BG7="",NA(),BG7)</f>
        <v>893.85</v>
      </c>
      <c r="BH6" s="35">
        <f t="shared" si="7"/>
        <v>692.28</v>
      </c>
      <c r="BI6" s="35">
        <f t="shared" si="7"/>
        <v>594.5</v>
      </c>
      <c r="BJ6" s="35">
        <f t="shared" si="7"/>
        <v>676.35</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47.49</v>
      </c>
      <c r="BR6" s="35">
        <f t="shared" ref="BR6:BZ6" si="8">IF(BR7="",NA(),BR7)</f>
        <v>49.11</v>
      </c>
      <c r="BS6" s="35">
        <f t="shared" si="8"/>
        <v>49.13</v>
      </c>
      <c r="BT6" s="35">
        <f t="shared" si="8"/>
        <v>54.03</v>
      </c>
      <c r="BU6" s="35">
        <f t="shared" si="8"/>
        <v>49.49</v>
      </c>
      <c r="BV6" s="35">
        <f t="shared" si="8"/>
        <v>68.73</v>
      </c>
      <c r="BW6" s="35">
        <f t="shared" si="8"/>
        <v>64.86</v>
      </c>
      <c r="BX6" s="35">
        <f t="shared" si="8"/>
        <v>62.3</v>
      </c>
      <c r="BY6" s="35">
        <f t="shared" si="8"/>
        <v>59.3</v>
      </c>
      <c r="BZ6" s="35">
        <f t="shared" si="8"/>
        <v>59.83</v>
      </c>
      <c r="CA6" s="34" t="str">
        <f>IF(CA7="","",IF(CA7="-","【-】","【"&amp;SUBSTITUTE(TEXT(CA7,"#,##0.00"),"-","△")&amp;"】"))</f>
        <v>【55.73】</v>
      </c>
      <c r="CB6" s="35">
        <f>IF(CB7="",NA(),CB7)</f>
        <v>155.76</v>
      </c>
      <c r="CC6" s="35">
        <f t="shared" ref="CC6:CK6" si="9">IF(CC7="",NA(),CC7)</f>
        <v>153.58000000000001</v>
      </c>
      <c r="CD6" s="35">
        <f t="shared" si="9"/>
        <v>160.1</v>
      </c>
      <c r="CE6" s="35">
        <f t="shared" si="9"/>
        <v>149.41999999999999</v>
      </c>
      <c r="CF6" s="35">
        <f t="shared" si="9"/>
        <v>178.41</v>
      </c>
      <c r="CG6" s="35">
        <f t="shared" si="9"/>
        <v>205.91</v>
      </c>
      <c r="CH6" s="35">
        <f t="shared" si="9"/>
        <v>214.41</v>
      </c>
      <c r="CI6" s="35">
        <f t="shared" si="9"/>
        <v>235.07</v>
      </c>
      <c r="CJ6" s="35">
        <f t="shared" si="9"/>
        <v>248.14</v>
      </c>
      <c r="CK6" s="35">
        <f t="shared" si="9"/>
        <v>246.66</v>
      </c>
      <c r="CL6" s="34" t="str">
        <f>IF(CL7="","",IF(CL7="-","【-】","【"&amp;SUBSTITUTE(TEXT(CL7,"#,##0.00"),"-","△")&amp;"】"))</f>
        <v>【276.78】</v>
      </c>
      <c r="CM6" s="35">
        <f>IF(CM7="",NA(),CM7)</f>
        <v>72.430000000000007</v>
      </c>
      <c r="CN6" s="35">
        <f t="shared" ref="CN6:CV6" si="10">IF(CN7="",NA(),CN7)</f>
        <v>66.739999999999995</v>
      </c>
      <c r="CO6" s="35">
        <f t="shared" si="10"/>
        <v>70.45</v>
      </c>
      <c r="CP6" s="35">
        <f t="shared" si="10"/>
        <v>69.319999999999993</v>
      </c>
      <c r="CQ6" s="35">
        <f t="shared" si="10"/>
        <v>67.709999999999994</v>
      </c>
      <c r="CR6" s="35">
        <f t="shared" si="10"/>
        <v>57.91</v>
      </c>
      <c r="CS6" s="35">
        <f t="shared" si="10"/>
        <v>60.63</v>
      </c>
      <c r="CT6" s="35">
        <f t="shared" si="10"/>
        <v>58.47</v>
      </c>
      <c r="CU6" s="35">
        <f t="shared" si="10"/>
        <v>57.3</v>
      </c>
      <c r="CV6" s="35">
        <f t="shared" si="10"/>
        <v>56</v>
      </c>
      <c r="CW6" s="34" t="str">
        <f>IF(CW7="","",IF(CW7="-","【-】","【"&amp;SUBSTITUTE(TEXT(CW7,"#,##0.00"),"-","△")&amp;"】"))</f>
        <v>【59.15】</v>
      </c>
      <c r="CX6" s="35">
        <f>IF(CX7="",NA(),CX7)</f>
        <v>91.29</v>
      </c>
      <c r="CY6" s="35">
        <f t="shared" ref="CY6:DG6" si="11">IF(CY7="",NA(),CY7)</f>
        <v>89.02</v>
      </c>
      <c r="CZ6" s="35">
        <f t="shared" si="11"/>
        <v>91.09</v>
      </c>
      <c r="DA6" s="35">
        <f t="shared" si="11"/>
        <v>87.03</v>
      </c>
      <c r="DB6" s="35">
        <f t="shared" si="11"/>
        <v>88.73</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x14ac:dyDescent="0.15">
      <c r="A7" s="28"/>
      <c r="B7" s="37">
        <v>2016</v>
      </c>
      <c r="C7" s="37">
        <v>232319</v>
      </c>
      <c r="D7" s="37">
        <v>47</v>
      </c>
      <c r="E7" s="37">
        <v>17</v>
      </c>
      <c r="F7" s="37">
        <v>5</v>
      </c>
      <c r="G7" s="37">
        <v>0</v>
      </c>
      <c r="H7" s="37" t="s">
        <v>109</v>
      </c>
      <c r="I7" s="37" t="s">
        <v>110</v>
      </c>
      <c r="J7" s="37" t="s">
        <v>111</v>
      </c>
      <c r="K7" s="37" t="s">
        <v>112</v>
      </c>
      <c r="L7" s="37" t="s">
        <v>113</v>
      </c>
      <c r="M7" s="37"/>
      <c r="N7" s="38" t="s">
        <v>114</v>
      </c>
      <c r="O7" s="38" t="s">
        <v>115</v>
      </c>
      <c r="P7" s="38">
        <v>43.78</v>
      </c>
      <c r="Q7" s="38">
        <v>78.94</v>
      </c>
      <c r="R7" s="38">
        <v>2057</v>
      </c>
      <c r="S7" s="38">
        <v>63431</v>
      </c>
      <c r="T7" s="38">
        <v>191.12</v>
      </c>
      <c r="U7" s="38">
        <v>331.89</v>
      </c>
      <c r="V7" s="38">
        <v>27659</v>
      </c>
      <c r="W7" s="38">
        <v>17.059999999999999</v>
      </c>
      <c r="X7" s="38">
        <v>1621.28</v>
      </c>
      <c r="Y7" s="38">
        <v>101.23</v>
      </c>
      <c r="Z7" s="38">
        <v>102.67</v>
      </c>
      <c r="AA7" s="38">
        <v>79.13</v>
      </c>
      <c r="AB7" s="38">
        <v>70.23</v>
      </c>
      <c r="AC7" s="38">
        <v>69.09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968.76</v>
      </c>
      <c r="BG7" s="38">
        <v>893.85</v>
      </c>
      <c r="BH7" s="38">
        <v>692.28</v>
      </c>
      <c r="BI7" s="38">
        <v>594.5</v>
      </c>
      <c r="BJ7" s="38">
        <v>676.35</v>
      </c>
      <c r="BK7" s="38">
        <v>439.72</v>
      </c>
      <c r="BL7" s="38">
        <v>547.95000000000005</v>
      </c>
      <c r="BM7" s="38">
        <v>632.94000000000005</v>
      </c>
      <c r="BN7" s="38">
        <v>721.43</v>
      </c>
      <c r="BO7" s="38">
        <v>685.34</v>
      </c>
      <c r="BP7" s="38">
        <v>914.53</v>
      </c>
      <c r="BQ7" s="38">
        <v>47.49</v>
      </c>
      <c r="BR7" s="38">
        <v>49.11</v>
      </c>
      <c r="BS7" s="38">
        <v>49.13</v>
      </c>
      <c r="BT7" s="38">
        <v>54.03</v>
      </c>
      <c r="BU7" s="38">
        <v>49.49</v>
      </c>
      <c r="BV7" s="38">
        <v>68.73</v>
      </c>
      <c r="BW7" s="38">
        <v>64.86</v>
      </c>
      <c r="BX7" s="38">
        <v>62.3</v>
      </c>
      <c r="BY7" s="38">
        <v>59.3</v>
      </c>
      <c r="BZ7" s="38">
        <v>59.83</v>
      </c>
      <c r="CA7" s="38">
        <v>55.73</v>
      </c>
      <c r="CB7" s="38">
        <v>155.76</v>
      </c>
      <c r="CC7" s="38">
        <v>153.58000000000001</v>
      </c>
      <c r="CD7" s="38">
        <v>160.1</v>
      </c>
      <c r="CE7" s="38">
        <v>149.41999999999999</v>
      </c>
      <c r="CF7" s="38">
        <v>178.41</v>
      </c>
      <c r="CG7" s="38">
        <v>205.91</v>
      </c>
      <c r="CH7" s="38">
        <v>214.41</v>
      </c>
      <c r="CI7" s="38">
        <v>235.07</v>
      </c>
      <c r="CJ7" s="38">
        <v>248.14</v>
      </c>
      <c r="CK7" s="38">
        <v>246.66</v>
      </c>
      <c r="CL7" s="38">
        <v>276.77999999999997</v>
      </c>
      <c r="CM7" s="38">
        <v>72.430000000000007</v>
      </c>
      <c r="CN7" s="38">
        <v>66.739999999999995</v>
      </c>
      <c r="CO7" s="38">
        <v>70.45</v>
      </c>
      <c r="CP7" s="38">
        <v>69.319999999999993</v>
      </c>
      <c r="CQ7" s="38">
        <v>67.709999999999994</v>
      </c>
      <c r="CR7" s="38">
        <v>57.91</v>
      </c>
      <c r="CS7" s="38">
        <v>60.63</v>
      </c>
      <c r="CT7" s="38">
        <v>58.47</v>
      </c>
      <c r="CU7" s="38">
        <v>57.3</v>
      </c>
      <c r="CV7" s="38">
        <v>56</v>
      </c>
      <c r="CW7" s="38">
        <v>59.15</v>
      </c>
      <c r="CX7" s="38">
        <v>91.29</v>
      </c>
      <c r="CY7" s="38">
        <v>89.02</v>
      </c>
      <c r="CZ7" s="38">
        <v>91.09</v>
      </c>
      <c r="DA7" s="38">
        <v>87.03</v>
      </c>
      <c r="DB7" s="38">
        <v>88.73</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2018-02-22T01:07:11Z</cp:lastPrinted>
  <dcterms:created xsi:type="dcterms:W3CDTF">2017-12-25T02:30:04Z</dcterms:created>
  <dcterms:modified xsi:type="dcterms:W3CDTF">2018-02-22T01:07:12Z</dcterms:modified>
  <cp:category/>
</cp:coreProperties>
</file>