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T10" i="4"/>
  <c r="AL10" i="4"/>
  <c r="AD10" i="4"/>
  <c r="P10" i="4"/>
  <c r="I10" i="4"/>
  <c r="B10"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<sst xmlns="http://schemas.openxmlformats.org/spreadsheetml/2006/main" count="245" uniqueCount="125">
  <si>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</si>
  <si>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</si>
  <si>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</si>
  <si>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</si>
  <si>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</si>
  <si>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</si>
  <si>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</si>
  <si>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</si>
  <si>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</si>
  <si>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</si>
  <si>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</si>
  <si>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</si>
  <si>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</si>
  <si>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</si>
  <si>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</si>
  <si>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</si>
  <si>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</si>
  <si>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</si>
  <si>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</si>
  <si>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</si>
  <si>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</si>
  <si>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</si>
  <si>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</si>
  <si>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</si>
  <si>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</si>
  <si>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</si>
  <si>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</si>
  <si>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</si>
  <si>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</si>
  <si>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</si>
  <si>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</si>
  <si>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</si>
  <si>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</si>
  <si>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</si>
  <si>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</si>
  <si>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</si>
  <si>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</si>
  <si>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</si>
  <si>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</si>
  <si>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</si>
  <si>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</si>
  <si>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</si>
  <si>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</si>
  <si>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</si>
  <si>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</si>
  <si>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</si>
  <si>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</si>
  <si>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</si>
  <si>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</si>
  <si>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</si>
  <si>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</si>
  <si>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</si>
  <si>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</si>
  <si>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</si>
  <si>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</si>
  <si>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</si>
  <si>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</si>
  <si>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</si>
  <si>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</si>
  <si>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</si>
  <si>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</si>
  <si>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</si>
  <si>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</si>
  <si>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</si>
  <si>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</si>
  <si>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</si>
  <si>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</si>
  <si>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</si>
  <si>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</si>
  <si>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</si>
  <si>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</si>
  <si>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</si>
  <si>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</si>
  <si>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</si>
  <si>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</si>
  <si>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</si>
  <si>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</si>
  <si>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</si>
  <si>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</si>
  <si>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</si>
  <si>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</si>
  <si>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</si>
  <si>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</si>
  <si>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</si>
  <si>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</si>
  <si>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</si>
  <si>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</si>
  <si>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</si>
  <si>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</si>
  <si>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</si>
  <si>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</si>
  <si>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</si>
  <si>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</si>
  <si>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</si>
  <si>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</si>
  <si>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</si>
  <si>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</si>
  <si>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</si>
  <si>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</si>
  <si>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</si>
  <si>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</si>
  <si>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</si>
  <si>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</si>
  <si>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</si>
  <si>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</si>
  <si>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</si>
  <si>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</si>
  <si>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</si>
  <si>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</si>
  <si>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愛西市</t>
  </si>
  <si>
    <t>法非適用</t>
  </si>
  <si>
    <t>下水道事業</t>
  </si>
  <si>
    <t>公共下水道</t>
  </si>
  <si>
    <t>Cb3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</si>
  <si>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</si>
  <si>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</si>
  <si>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</si>
  <si>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</si>
  <si>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</si>
  <si>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</si>
  <si>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</si>
  <si>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供用開始から7年しか経過しておらず、老朽化に該当する数値はない。
　今後、劣化や腐食等に伴うリスクの回避や、費用を抑え計画的に修繕や改築を行うため、点検・調査計画を策定していく。</t>
    <rPh sb="1" eb="3">
      <t>キョウヨウ</t>
    </rPh>
    <rPh sb="3" eb="5">
      <t>カイシ</t>
    </rPh>
    <rPh sb="8" eb="9">
      <t>ネン</t>
    </rPh>
    <rPh sb="11" eb="13">
      <t>ケイカ</t>
    </rPh>
    <rPh sb="19" eb="22">
      <t>ロウキュウカ</t>
    </rPh>
    <rPh sb="23" eb="25">
      <t>ガイトウ</t>
    </rPh>
    <rPh sb="27" eb="29">
      <t>スウチ</t>
    </rPh>
    <rPh sb="35" eb="37">
      <t>コンゴ</t>
    </rPh>
    <rPh sb="38" eb="40">
      <t>レッカ</t>
    </rPh>
    <rPh sb="41" eb="43">
      <t>フショク</t>
    </rPh>
    <rPh sb="43" eb="44">
      <t>トウ</t>
    </rPh>
    <rPh sb="45" eb="46">
      <t>トモナ</t>
    </rPh>
    <rPh sb="51" eb="53">
      <t>カイヒ</t>
    </rPh>
    <rPh sb="55" eb="57">
      <t>ヒヨウ</t>
    </rPh>
    <rPh sb="58" eb="59">
      <t>オサ</t>
    </rPh>
    <rPh sb="60" eb="63">
      <t>ケイカクテキ</t>
    </rPh>
    <rPh sb="64" eb="66">
      <t>シュウゼン</t>
    </rPh>
    <rPh sb="67" eb="69">
      <t>カイチク</t>
    </rPh>
    <rPh sb="70" eb="71">
      <t>オコナ</t>
    </rPh>
    <rPh sb="75" eb="77">
      <t>テンケン</t>
    </rPh>
    <rPh sb="78" eb="80">
      <t>チョウサ</t>
    </rPh>
    <rPh sb="80" eb="82">
      <t>ケイカク</t>
    </rPh>
    <rPh sb="83" eb="85">
      <t>サクテイ</t>
    </rPh>
    <phoneticPr fontId="4"/>
  </si>
  <si>
    <t>　収益的収支比率が100％を下回り、赤字経営といえる。
　現在、汚水処理の概成を目指し最大限の整備を進めているため、今後も起債残高は大きくなる。効率的な整備による投資費用の抑制と、効果的な整備による有収水量の増加に取り組む必要がある。
　また、供用開始から7年しか経過しておらず、依然として水洗化率が低いため、料金収入が十分に確保できていない。平成28年度に策定した経営戦略に基づき、接続率向上と維持管理費の削減を進め、経費回収率や汚水処理原価といった指標を改善しなければならない。
　なお、平成31年の地方公営企業法の適用や、愛知県主導による広域化・共同化計画の策定に際し、経営戦略の見直しを行い、改めて適正な経営目標を設定する。</t>
    <rPh sb="1" eb="4">
      <t>シュウエキテキ</t>
    </rPh>
    <rPh sb="4" eb="6">
      <t>シュウシ</t>
    </rPh>
    <rPh sb="6" eb="8">
      <t>ヒリツ</t>
    </rPh>
    <rPh sb="14" eb="16">
      <t>シタマワ</t>
    </rPh>
    <rPh sb="18" eb="20">
      <t>アカジ</t>
    </rPh>
    <rPh sb="20" eb="22">
      <t>ケイエイ</t>
    </rPh>
    <rPh sb="29" eb="31">
      <t>ゲンザイ</t>
    </rPh>
    <rPh sb="32" eb="34">
      <t>オスイ</t>
    </rPh>
    <rPh sb="34" eb="36">
      <t>ショリ</t>
    </rPh>
    <rPh sb="37" eb="39">
      <t>ガイセイ</t>
    </rPh>
    <rPh sb="40" eb="42">
      <t>メザ</t>
    </rPh>
    <rPh sb="43" eb="46">
      <t>サイダイゲン</t>
    </rPh>
    <rPh sb="47" eb="49">
      <t>セイビ</t>
    </rPh>
    <rPh sb="50" eb="51">
      <t>スス</t>
    </rPh>
    <rPh sb="58" eb="60">
      <t>コンゴ</t>
    </rPh>
    <rPh sb="61" eb="63">
      <t>キサイ</t>
    </rPh>
    <rPh sb="63" eb="65">
      <t>ザンダカ</t>
    </rPh>
    <rPh sb="66" eb="67">
      <t>オオ</t>
    </rPh>
    <rPh sb="72" eb="75">
      <t>コウリツテキ</t>
    </rPh>
    <rPh sb="76" eb="78">
      <t>セイビ</t>
    </rPh>
    <rPh sb="81" eb="83">
      <t>トウシ</t>
    </rPh>
    <rPh sb="83" eb="85">
      <t>ヒヨウ</t>
    </rPh>
    <rPh sb="86" eb="88">
      <t>ヨクセイ</t>
    </rPh>
    <rPh sb="90" eb="93">
      <t>コウカテキ</t>
    </rPh>
    <rPh sb="94" eb="96">
      <t>セイビ</t>
    </rPh>
    <rPh sb="99" eb="101">
      <t>ユウシュウ</t>
    </rPh>
    <rPh sb="101" eb="103">
      <t>スイリョウ</t>
    </rPh>
    <rPh sb="104" eb="106">
      <t>ゾウカ</t>
    </rPh>
    <rPh sb="107" eb="108">
      <t>ト</t>
    </rPh>
    <rPh sb="109" eb="110">
      <t>ク</t>
    </rPh>
    <rPh sb="111" eb="113">
      <t>ヒツヨウ</t>
    </rPh>
    <rPh sb="172" eb="174">
      <t>ヘイセイ</t>
    </rPh>
    <rPh sb="176" eb="177">
      <t>ネン</t>
    </rPh>
    <rPh sb="177" eb="178">
      <t>ド</t>
    </rPh>
    <rPh sb="179" eb="181">
      <t>サクテイ</t>
    </rPh>
    <rPh sb="183" eb="185">
      <t>ケイエイ</t>
    </rPh>
    <rPh sb="185" eb="187">
      <t>センリャク</t>
    </rPh>
    <rPh sb="188" eb="189">
      <t>モト</t>
    </rPh>
    <rPh sb="192" eb="194">
      <t>セツゾク</t>
    </rPh>
    <rPh sb="194" eb="195">
      <t>リツ</t>
    </rPh>
    <rPh sb="195" eb="197">
      <t>コウジョウ</t>
    </rPh>
    <rPh sb="198" eb="200">
      <t>イジ</t>
    </rPh>
    <rPh sb="200" eb="202">
      <t>カンリ</t>
    </rPh>
    <rPh sb="204" eb="206">
      <t>サクゲン</t>
    </rPh>
    <rPh sb="207" eb="208">
      <t>スス</t>
    </rPh>
    <rPh sb="210" eb="212">
      <t>ケイヒ</t>
    </rPh>
    <rPh sb="212" eb="214">
      <t>カイシュウ</t>
    </rPh>
    <rPh sb="214" eb="215">
      <t>リツ</t>
    </rPh>
    <rPh sb="216" eb="218">
      <t>オスイ</t>
    </rPh>
    <rPh sb="218" eb="220">
      <t>ショリ</t>
    </rPh>
    <rPh sb="220" eb="222">
      <t>ゲンカ</t>
    </rPh>
    <rPh sb="226" eb="228">
      <t>シヒョウ</t>
    </rPh>
    <rPh sb="229" eb="231">
      <t>カイゼン</t>
    </rPh>
    <rPh sb="246" eb="248">
      <t>ヘイセイ</t>
    </rPh>
    <rPh sb="250" eb="251">
      <t>ネン</t>
    </rPh>
    <rPh sb="252" eb="254">
      <t>チホウ</t>
    </rPh>
    <rPh sb="254" eb="256">
      <t>コウエイ</t>
    </rPh>
    <rPh sb="256" eb="258">
      <t>キギョウ</t>
    </rPh>
    <rPh sb="258" eb="259">
      <t>ホウ</t>
    </rPh>
    <rPh sb="260" eb="262">
      <t>テキヨウ</t>
    </rPh>
    <rPh sb="264" eb="267">
      <t>アイチケン</t>
    </rPh>
    <rPh sb="267" eb="269">
      <t>シュドウ</t>
    </rPh>
    <rPh sb="272" eb="275">
      <t>コウイキカ</t>
    </rPh>
    <rPh sb="276" eb="279">
      <t>キョウドウカ</t>
    </rPh>
    <rPh sb="279" eb="281">
      <t>ケイカク</t>
    </rPh>
    <rPh sb="282" eb="284">
      <t>サクテイ</t>
    </rPh>
    <rPh sb="285" eb="286">
      <t>サイ</t>
    </rPh>
    <rPh sb="288" eb="290">
      <t>ケイエイ</t>
    </rPh>
    <rPh sb="290" eb="292">
      <t>センリャク</t>
    </rPh>
    <rPh sb="293" eb="295">
      <t>ミナオ</t>
    </rPh>
    <rPh sb="297" eb="298">
      <t>オコナ</t>
    </rPh>
    <rPh sb="300" eb="301">
      <t>アラタ</t>
    </rPh>
    <rPh sb="303" eb="305">
      <t>テキセイ</t>
    </rPh>
    <rPh sb="306" eb="308">
      <t>ケイエイ</t>
    </rPh>
    <rPh sb="308" eb="310">
      <t>モクヒョウ</t>
    </rPh>
    <rPh sb="311" eb="313">
      <t>セッテイ</t>
    </rPh>
    <phoneticPr fontId="4"/>
  </si>
  <si>
    <t>【①収益的収支比率】
　新規整備による処理区域の拡大に伴い料金収入が増加し、さらに一般会計からの繰入金が増額されたため、昨年度に比べて総収益が1割ほど増加した。
　一方で、接続件数の増加に伴い、維持管理負担金や徴収事務手数料も同様に増えており、昨年度に比べて総費用も1割ほど増加している。
　総費用に比べて総収益の増加が若干大きかったため、昨年度に比べて比率は上がっているが、現状の収益では費用を賄うことができない。
【④企業債残高対事業規模比率】
　類似団体平均値の約1.6倍、全国平均の約3.5倍と依然高い比率となっている。今後も整備が継続し供用開始直後の接続率が低いため、比率は高くなると考えられる。
【⑤経費回収率】
　類似団体平均の約7割、全国平均の約4割となっている。営業収益も汚水処理費もともに増加しているが、料金収入の増加が地方債償還金や維持管理負担金といった汚水処理に係る経費の増加より大きかったため、前年に比べ約4％高くなっている。
【⑥汚水処理原価】
　類似団体平均の約1.9倍、全国平均の約3倍となっている。汚水処理費、有収水量ともに増加しているが、維持管理負担金や地方債償還金といった汚水処理に係る費用の増加より、供用開始エリア拡大に伴う有収水量の増加が大きかったため、前年に比べて約40円低くなった。
【⑧水洗化率】
　類似団体平均と同程度であるものの、60％にも達していない。また、下水道処理区域人口の増加に比べ水洗便所設置済人口の増加が小さかったため、若干ではあるが前年に比べて低くなっている。</t>
    <rPh sb="2" eb="5">
      <t>シュウエキテキ</t>
    </rPh>
    <rPh sb="5" eb="7">
      <t>シュウシ</t>
    </rPh>
    <rPh sb="7" eb="9">
      <t>ヒリツ</t>
    </rPh>
    <rPh sb="12" eb="14">
      <t>シンキ</t>
    </rPh>
    <rPh sb="14" eb="16">
      <t>セイビ</t>
    </rPh>
    <rPh sb="19" eb="21">
      <t>ショリ</t>
    </rPh>
    <rPh sb="21" eb="23">
      <t>クイキ</t>
    </rPh>
    <rPh sb="24" eb="26">
      <t>カクダイ</t>
    </rPh>
    <rPh sb="27" eb="28">
      <t>トモナ</t>
    </rPh>
    <rPh sb="29" eb="31">
      <t>リョウキン</t>
    </rPh>
    <rPh sb="31" eb="33">
      <t>シュウニュウ</t>
    </rPh>
    <rPh sb="34" eb="36">
      <t>ゾウカ</t>
    </rPh>
    <rPh sb="41" eb="43">
      <t>イッパン</t>
    </rPh>
    <rPh sb="43" eb="45">
      <t>カイケイ</t>
    </rPh>
    <rPh sb="48" eb="50">
      <t>クリイレ</t>
    </rPh>
    <rPh sb="50" eb="51">
      <t>キン</t>
    </rPh>
    <rPh sb="52" eb="54">
      <t>ゾウガク</t>
    </rPh>
    <rPh sb="60" eb="63">
      <t>サクネンド</t>
    </rPh>
    <rPh sb="64" eb="65">
      <t>クラ</t>
    </rPh>
    <rPh sb="67" eb="70">
      <t>ソウシュウエキ</t>
    </rPh>
    <rPh sb="72" eb="73">
      <t>ワリ</t>
    </rPh>
    <rPh sb="75" eb="77">
      <t>ゾウカ</t>
    </rPh>
    <rPh sb="82" eb="84">
      <t>イッポウ</t>
    </rPh>
    <rPh sb="86" eb="88">
      <t>セツゾク</t>
    </rPh>
    <rPh sb="88" eb="90">
      <t>ケンスウ</t>
    </rPh>
    <rPh sb="91" eb="93">
      <t>ゾウカ</t>
    </rPh>
    <rPh sb="94" eb="95">
      <t>トモナ</t>
    </rPh>
    <rPh sb="97" eb="99">
      <t>イジ</t>
    </rPh>
    <rPh sb="99" eb="101">
      <t>カンリ</t>
    </rPh>
    <rPh sb="101" eb="104">
      <t>フタンキン</t>
    </rPh>
    <rPh sb="105" eb="107">
      <t>チョウシュウ</t>
    </rPh>
    <rPh sb="107" eb="109">
      <t>ジム</t>
    </rPh>
    <rPh sb="109" eb="112">
      <t>テスウリョウ</t>
    </rPh>
    <rPh sb="113" eb="115">
      <t>ドウヨウ</t>
    </rPh>
    <rPh sb="116" eb="117">
      <t>フ</t>
    </rPh>
    <rPh sb="122" eb="125">
      <t>サクネンド</t>
    </rPh>
    <rPh sb="126" eb="127">
      <t>クラ</t>
    </rPh>
    <rPh sb="129" eb="132">
      <t>ソウヒヨウ</t>
    </rPh>
    <rPh sb="134" eb="135">
      <t>ワリ</t>
    </rPh>
    <rPh sb="137" eb="139">
      <t>ゾウカ</t>
    </rPh>
    <rPh sb="146" eb="149">
      <t>ソウヒヨウ</t>
    </rPh>
    <rPh sb="150" eb="151">
      <t>クラ</t>
    </rPh>
    <rPh sb="153" eb="156">
      <t>ソウシュウエキ</t>
    </rPh>
    <rPh sb="157" eb="159">
      <t>ゾウカ</t>
    </rPh>
    <rPh sb="160" eb="162">
      <t>ジャッカン</t>
    </rPh>
    <rPh sb="162" eb="163">
      <t>オオ</t>
    </rPh>
    <rPh sb="170" eb="173">
      <t>サクネンド</t>
    </rPh>
    <rPh sb="174" eb="175">
      <t>クラ</t>
    </rPh>
    <rPh sb="177" eb="179">
      <t>ヒリツ</t>
    </rPh>
    <rPh sb="180" eb="181">
      <t>ア</t>
    </rPh>
    <rPh sb="188" eb="190">
      <t>ゲンジョウ</t>
    </rPh>
    <rPh sb="191" eb="193">
      <t>シュウエキ</t>
    </rPh>
    <rPh sb="195" eb="197">
      <t>ヒヨウ</t>
    </rPh>
    <rPh sb="198" eb="199">
      <t>マカナ</t>
    </rPh>
    <rPh sb="211" eb="213">
      <t>キギョウ</t>
    </rPh>
    <rPh sb="213" eb="214">
      <t>サイ</t>
    </rPh>
    <rPh sb="214" eb="216">
      <t>ザンダカ</t>
    </rPh>
    <rPh sb="216" eb="217">
      <t>タイ</t>
    </rPh>
    <rPh sb="217" eb="219">
      <t>ジギョウ</t>
    </rPh>
    <rPh sb="219" eb="221">
      <t>キボ</t>
    </rPh>
    <rPh sb="221" eb="223">
      <t>ヒリツ</t>
    </rPh>
    <rPh sb="226" eb="228">
      <t>ルイジ</t>
    </rPh>
    <rPh sb="228" eb="230">
      <t>ダンタイ</t>
    </rPh>
    <rPh sb="230" eb="233">
      <t>ヘイキンチ</t>
    </rPh>
    <rPh sb="234" eb="235">
      <t>ヤク</t>
    </rPh>
    <rPh sb="238" eb="239">
      <t>バイ</t>
    </rPh>
    <rPh sb="240" eb="242">
      <t>ゼンコク</t>
    </rPh>
    <rPh sb="242" eb="244">
      <t>ヘイキン</t>
    </rPh>
    <rPh sb="245" eb="246">
      <t>ヤク</t>
    </rPh>
    <rPh sb="249" eb="250">
      <t>バイ</t>
    </rPh>
    <rPh sb="251" eb="253">
      <t>イゼン</t>
    </rPh>
    <rPh sb="253" eb="254">
      <t>タカ</t>
    </rPh>
    <rPh sb="255" eb="257">
      <t>ヒリツ</t>
    </rPh>
    <rPh sb="264" eb="266">
      <t>コンゴ</t>
    </rPh>
    <rPh sb="267" eb="269">
      <t>セイビ</t>
    </rPh>
    <rPh sb="270" eb="272">
      <t>ケイゾク</t>
    </rPh>
    <rPh sb="273" eb="275">
      <t>キョウヨウ</t>
    </rPh>
    <rPh sb="275" eb="277">
      <t>カイシ</t>
    </rPh>
    <rPh sb="277" eb="279">
      <t>チョクゴ</t>
    </rPh>
    <rPh sb="280" eb="282">
      <t>セツゾク</t>
    </rPh>
    <rPh sb="282" eb="283">
      <t>リツ</t>
    </rPh>
    <rPh sb="284" eb="285">
      <t>ヒク</t>
    </rPh>
    <rPh sb="289" eb="291">
      <t>ヒリツ</t>
    </rPh>
    <rPh sb="292" eb="293">
      <t>タカ</t>
    </rPh>
    <rPh sb="297" eb="298">
      <t>カンガ</t>
    </rPh>
    <rPh sb="306" eb="308">
      <t>ケイヒ</t>
    </rPh>
    <rPh sb="308" eb="310">
      <t>カイシュウ</t>
    </rPh>
    <rPh sb="310" eb="311">
      <t>リツ</t>
    </rPh>
    <rPh sb="314" eb="316">
      <t>ルイジ</t>
    </rPh>
    <rPh sb="316" eb="318">
      <t>ダンタイ</t>
    </rPh>
    <rPh sb="318" eb="320">
      <t>ヘイキン</t>
    </rPh>
    <rPh sb="321" eb="322">
      <t>ヤク</t>
    </rPh>
    <rPh sb="323" eb="324">
      <t>ワリ</t>
    </rPh>
    <rPh sb="325" eb="327">
      <t>ゼンコク</t>
    </rPh>
    <rPh sb="327" eb="329">
      <t>ヘイキン</t>
    </rPh>
    <rPh sb="330" eb="331">
      <t>ヤク</t>
    </rPh>
    <rPh sb="332" eb="333">
      <t>ワリ</t>
    </rPh>
    <rPh sb="340" eb="342">
      <t>エイギョウ</t>
    </rPh>
    <rPh sb="342" eb="344">
      <t>シュウエキ</t>
    </rPh>
    <rPh sb="345" eb="347">
      <t>オスイ</t>
    </rPh>
    <rPh sb="347" eb="349">
      <t>ショリ</t>
    </rPh>
    <rPh sb="349" eb="350">
      <t>ヒ</t>
    </rPh>
    <rPh sb="354" eb="356">
      <t>ゾウカ</t>
    </rPh>
    <rPh sb="362" eb="364">
      <t>リョウキン</t>
    </rPh>
    <rPh sb="364" eb="366">
      <t>シュウニュウ</t>
    </rPh>
    <rPh sb="367" eb="369">
      <t>ゾウカ</t>
    </rPh>
    <rPh sb="370" eb="372">
      <t>チホウ</t>
    </rPh>
    <rPh sb="372" eb="373">
      <t>サイ</t>
    </rPh>
    <rPh sb="373" eb="375">
      <t>ショウカン</t>
    </rPh>
    <rPh sb="375" eb="376">
      <t>キン</t>
    </rPh>
    <rPh sb="377" eb="379">
      <t>イジ</t>
    </rPh>
    <rPh sb="379" eb="381">
      <t>カンリ</t>
    </rPh>
    <rPh sb="381" eb="384">
      <t>フタンキン</t>
    </rPh>
    <rPh sb="388" eb="390">
      <t>オスイ</t>
    </rPh>
    <rPh sb="390" eb="392">
      <t>ショリ</t>
    </rPh>
    <rPh sb="393" eb="394">
      <t>カカ</t>
    </rPh>
    <rPh sb="396" eb="397">
      <t>ヒ</t>
    </rPh>
    <rPh sb="398" eb="400">
      <t>ゾウカ</t>
    </rPh>
    <rPh sb="402" eb="403">
      <t>オオ</t>
    </rPh>
    <rPh sb="410" eb="412">
      <t>ゼンネン</t>
    </rPh>
    <rPh sb="413" eb="414">
      <t>クラ</t>
    </rPh>
    <rPh sb="415" eb="416">
      <t>ヤク</t>
    </rPh>
    <rPh sb="418" eb="419">
      <t>タカ</t>
    </rPh>
    <rPh sb="429" eb="431">
      <t>オスイ</t>
    </rPh>
    <rPh sb="431" eb="433">
      <t>ショリ</t>
    </rPh>
    <rPh sb="433" eb="435">
      <t>ゲンカ</t>
    </rPh>
    <rPh sb="438" eb="440">
      <t>ルイジ</t>
    </rPh>
    <rPh sb="440" eb="442">
      <t>ダンタイ</t>
    </rPh>
    <rPh sb="442" eb="444">
      <t>ヘイキン</t>
    </rPh>
    <rPh sb="445" eb="446">
      <t>ヤク</t>
    </rPh>
    <rPh sb="449" eb="450">
      <t>バイ</t>
    </rPh>
    <rPh sb="451" eb="453">
      <t>ゼンコク</t>
    </rPh>
    <rPh sb="453" eb="455">
      <t>ヘイキン</t>
    </rPh>
    <rPh sb="456" eb="457">
      <t>ヤク</t>
    </rPh>
    <rPh sb="458" eb="459">
      <t>バイ</t>
    </rPh>
    <rPh sb="466" eb="468">
      <t>オスイ</t>
    </rPh>
    <rPh sb="468" eb="470">
      <t>ショリ</t>
    </rPh>
    <rPh sb="470" eb="471">
      <t>ヒ</t>
    </rPh>
    <rPh sb="472" eb="474">
      <t>ユウシュウ</t>
    </rPh>
    <rPh sb="474" eb="476">
      <t>スイリョウ</t>
    </rPh>
    <rPh sb="479" eb="481">
      <t>ゾウカ</t>
    </rPh>
    <rPh sb="487" eb="489">
      <t>イジ</t>
    </rPh>
    <rPh sb="489" eb="491">
      <t>カンリ</t>
    </rPh>
    <rPh sb="491" eb="494">
      <t>フタンキン</t>
    </rPh>
    <rPh sb="495" eb="497">
      <t>チホウ</t>
    </rPh>
    <rPh sb="497" eb="498">
      <t>サイ</t>
    </rPh>
    <rPh sb="498" eb="501">
      <t>ショウカンキン</t>
    </rPh>
    <rPh sb="505" eb="507">
      <t>オスイ</t>
    </rPh>
    <rPh sb="507" eb="509">
      <t>ショリ</t>
    </rPh>
    <rPh sb="510" eb="511">
      <t>カカ</t>
    </rPh>
    <rPh sb="512" eb="514">
      <t>ヒヨウ</t>
    </rPh>
    <rPh sb="515" eb="517">
      <t>ゾウカ</t>
    </rPh>
    <rPh sb="520" eb="522">
      <t>キョウヨウ</t>
    </rPh>
    <rPh sb="522" eb="524">
      <t>カイシ</t>
    </rPh>
    <rPh sb="527" eb="529">
      <t>カクダイ</t>
    </rPh>
    <rPh sb="530" eb="531">
      <t>トモナ</t>
    </rPh>
    <rPh sb="532" eb="534">
      <t>ユウシュウ</t>
    </rPh>
    <rPh sb="534" eb="536">
      <t>スイリョウ</t>
    </rPh>
    <rPh sb="537" eb="539">
      <t>ゾウカ</t>
    </rPh>
    <rPh sb="540" eb="541">
      <t>オオ</t>
    </rPh>
    <rPh sb="548" eb="550">
      <t>ゼンネン</t>
    </rPh>
    <rPh sb="551" eb="552">
      <t>クラ</t>
    </rPh>
    <rPh sb="554" eb="555">
      <t>ヤク</t>
    </rPh>
    <rPh sb="557" eb="558">
      <t>エン</t>
    </rPh>
    <rPh sb="558" eb="559">
      <t>ヒク</t>
    </rPh>
    <rPh sb="567" eb="570">
      <t>スイセンカ</t>
    </rPh>
    <rPh sb="570" eb="571">
      <t>リツ</t>
    </rPh>
    <rPh sb="596" eb="597">
      <t>タッ</t>
    </rPh>
    <rPh sb="606" eb="609">
      <t>ゲスイドウ</t>
    </rPh>
    <rPh sb="609" eb="611">
      <t>ショリ</t>
    </rPh>
    <rPh sb="611" eb="613">
      <t>クイキ</t>
    </rPh>
    <rPh sb="613" eb="615">
      <t>ジンコウ</t>
    </rPh>
    <rPh sb="616" eb="618">
      <t>ゾウカ</t>
    </rPh>
    <rPh sb="619" eb="620">
      <t>クラ</t>
    </rPh>
    <rPh sb="621" eb="623">
      <t>スイセン</t>
    </rPh>
    <rPh sb="623" eb="625">
      <t>ベンジョ</t>
    </rPh>
    <rPh sb="625" eb="627">
      <t>セッチ</t>
    </rPh>
    <rPh sb="627" eb="628">
      <t>ズ</t>
    </rPh>
    <rPh sb="628" eb="630">
      <t>ジンコウ</t>
    </rPh>
    <rPh sb="631" eb="633">
      <t>ゾウカ</t>
    </rPh>
    <rPh sb="634" eb="635">
      <t>チイ</t>
    </rPh>
    <rPh sb="642" eb="644">
      <t>ジャッカン</t>
    </rPh>
    <rPh sb="649" eb="651">
      <t>ゼンネン</t>
    </rPh>
    <rPh sb="652" eb="653">
      <t>クラ</t>
    </rPh>
    <rPh sb="655" eb="656">
      <t>ヒク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</si>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</sst>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18"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ED-4B62-9E3A-9499DDA38A91}"/>
            </c:ext>
          </c:extLst>
        </c:ser>
        <c:dLbls>
          <c:showLegendKey val="0"/>
          <c:showVal val="0"/>
          <c:showCatName val="0"/>
          <c:showSerName val="0"/>
          <c:showPercent val="0"/>
          <c:showBubbleSize val="0"/>
        </c:dLbls>
        <c:gapWidth val="150"/>
        <c:axId val="115940736"/>
        <c:axId val="10768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0.74</c:v>
                </c:pt>
                <c:pt idx="2">
                  <c:v>0.57999999999999996</c:v>
                </c:pt>
                <c:pt idx="3">
                  <c:v>0.01</c:v>
                </c:pt>
                <c:pt idx="4">
                  <c:v>0.2</c:v>
                </c:pt>
              </c:numCache>
            </c:numRef>
          </c:val>
          <c:smooth val="0"/>
          <c:extLst>
            <c:ext xmlns:c16="http://schemas.microsoft.com/office/drawing/2014/chart" uri="{C3380CC4-5D6E-409C-BE32-E72D297353CC}">
              <c16:uniqueId val="{00000001-4BED-4B62-9E3A-9499DDA38A91}"/>
            </c:ext>
          </c:extLst>
        </c:ser>
        <c:dLbls>
          <c:showLegendKey val="0"/>
          <c:showVal val="0"/>
          <c:showCatName val="0"/>
          <c:showSerName val="0"/>
          <c:showPercent val="0"/>
          <c:showBubbleSize val="0"/>
        </c:dLbls>
        <c:marker val="1"/>
        <c:smooth val="0"/>
        <c:axId val="115940736"/>
        <c:axId val="107684992"/>
      </c:lineChart>
      <c:dateAx>
        <c:axId val="115940736"/>
        <c:scaling>
          <c:orientation val="minMax"/>
        </c:scaling>
        <c:delete val="1"/>
        <c:axPos val="b"/>
        <c:numFmt formatCode="ge" sourceLinked="1"/>
        <c:majorTickMark val="none"/>
        <c:minorTickMark val="none"/>
        <c:tickLblPos val="none"/>
        <c:crossAx val="107684992"/>
        <c:crosses val="autoZero"/>
        <c:auto val="1"/>
        <c:lblOffset val="100"/>
        <c:baseTimeUnit val="years"/>
      </c:dateAx>
      <c:valAx>
        <c:axId val="1076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4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A3-477D-95B1-E29ED693A578}"/>
            </c:ext>
          </c:extLst>
        </c:ser>
        <c:dLbls>
          <c:showLegendKey val="0"/>
          <c:showVal val="0"/>
          <c:showCatName val="0"/>
          <c:showSerName val="0"/>
          <c:showPercent val="0"/>
          <c:showBubbleSize val="0"/>
        </c:dLbls>
        <c:gapWidth val="150"/>
        <c:axId val="111778432"/>
        <c:axId val="11178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c:v>
                </c:pt>
                <c:pt idx="1">
                  <c:v>37.36</c:v>
                </c:pt>
                <c:pt idx="2">
                  <c:v>42.07</c:v>
                </c:pt>
                <c:pt idx="3">
                  <c:v>37.950000000000003</c:v>
                </c:pt>
                <c:pt idx="4">
                  <c:v>32.42</c:v>
                </c:pt>
              </c:numCache>
            </c:numRef>
          </c:val>
          <c:smooth val="0"/>
          <c:extLst>
            <c:ext xmlns:c16="http://schemas.microsoft.com/office/drawing/2014/chart" uri="{C3380CC4-5D6E-409C-BE32-E72D297353CC}">
              <c16:uniqueId val="{00000001-D1A3-477D-95B1-E29ED693A578}"/>
            </c:ext>
          </c:extLst>
        </c:ser>
        <c:dLbls>
          <c:showLegendKey val="0"/>
          <c:showVal val="0"/>
          <c:showCatName val="0"/>
          <c:showSerName val="0"/>
          <c:showPercent val="0"/>
          <c:showBubbleSize val="0"/>
        </c:dLbls>
        <c:marker val="1"/>
        <c:smooth val="0"/>
        <c:axId val="111778432"/>
        <c:axId val="111784704"/>
      </c:lineChart>
      <c:dateAx>
        <c:axId val="111778432"/>
        <c:scaling>
          <c:orientation val="minMax"/>
        </c:scaling>
        <c:delete val="1"/>
        <c:axPos val="b"/>
        <c:numFmt formatCode="ge" sourceLinked="1"/>
        <c:majorTickMark val="none"/>
        <c:minorTickMark val="none"/>
        <c:tickLblPos val="none"/>
        <c:crossAx val="111784704"/>
        <c:crosses val="autoZero"/>
        <c:auto val="1"/>
        <c:lblOffset val="100"/>
        <c:baseTimeUnit val="years"/>
      </c:dateAx>
      <c:valAx>
        <c:axId val="11178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7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47.72</c:v>
                </c:pt>
                <c:pt idx="1">
                  <c:v>50.91</c:v>
                </c:pt>
                <c:pt idx="2">
                  <c:v>54.54</c:v>
                </c:pt>
                <c:pt idx="3">
                  <c:v>57.27</c:v>
                </c:pt>
                <c:pt idx="4">
                  <c:v>57.11</c:v>
                </c:pt>
              </c:numCache>
            </c:numRef>
          </c:val>
          <c:extLst>
            <c:ext xmlns:c16="http://schemas.microsoft.com/office/drawing/2014/chart" uri="{C3380CC4-5D6E-409C-BE32-E72D297353CC}">
              <c16:uniqueId val="{00000000-3EAB-4CFD-AA17-043BF0CF8ACD}"/>
            </c:ext>
          </c:extLst>
        </c:ser>
        <c:dLbls>
          <c:showLegendKey val="0"/>
          <c:showVal val="0"/>
          <c:showCatName val="0"/>
          <c:showSerName val="0"/>
          <c:showPercent val="0"/>
          <c:showBubbleSize val="0"/>
        </c:dLbls>
        <c:gapWidth val="150"/>
        <c:axId val="111802624"/>
        <c:axId val="11180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89.08</c:v>
                </c:pt>
                <c:pt idx="1">
                  <c:v>61.85</c:v>
                </c:pt>
                <c:pt idx="2">
                  <c:v>63.92</c:v>
                </c:pt>
                <c:pt idx="3">
                  <c:v>63.25</c:v>
                </c:pt>
                <c:pt idx="4">
                  <c:v>60.69</c:v>
                </c:pt>
              </c:numCache>
            </c:numRef>
          </c:val>
          <c:smooth val="0"/>
          <c:extLst>
            <c:ext xmlns:c16="http://schemas.microsoft.com/office/drawing/2014/chart" uri="{C3380CC4-5D6E-409C-BE32-E72D297353CC}">
              <c16:uniqueId val="{00000001-3EAB-4CFD-AA17-043BF0CF8ACD}"/>
            </c:ext>
          </c:extLst>
        </c:ser>
        <c:dLbls>
          <c:showLegendKey val="0"/>
          <c:showVal val="0"/>
          <c:showCatName val="0"/>
          <c:showSerName val="0"/>
          <c:showPercent val="0"/>
          <c:showBubbleSize val="0"/>
        </c:dLbls>
        <c:marker val="1"/>
        <c:smooth val="0"/>
        <c:axId val="111802624"/>
        <c:axId val="111808896"/>
      </c:lineChart>
      <c:dateAx>
        <c:axId val="111802624"/>
        <c:scaling>
          <c:orientation val="minMax"/>
        </c:scaling>
        <c:delete val="1"/>
        <c:axPos val="b"/>
        <c:numFmt formatCode="ge" sourceLinked="1"/>
        <c:majorTickMark val="none"/>
        <c:minorTickMark val="none"/>
        <c:tickLblPos val="none"/>
        <c:crossAx val="111808896"/>
        <c:crosses val="autoZero"/>
        <c:auto val="1"/>
        <c:lblOffset val="100"/>
        <c:baseTimeUnit val="years"/>
      </c:dateAx>
      <c:valAx>
        <c:axId val="11180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92.48</c:v>
                </c:pt>
                <c:pt idx="1">
                  <c:v>78.97</c:v>
                </c:pt>
                <c:pt idx="2">
                  <c:v>78.11</c:v>
                </c:pt>
                <c:pt idx="3">
                  <c:v>88.56</c:v>
                </c:pt>
                <c:pt idx="4">
                  <c:v>91.12</c:v>
                </c:pt>
              </c:numCache>
            </c:numRef>
          </c:val>
          <c:extLst>
            <c:ext xmlns:c16="http://schemas.microsoft.com/office/drawing/2014/chart" uri="{C3380CC4-5D6E-409C-BE32-E72D297353CC}">
              <c16:uniqueId val="{00000000-F557-48FF-B432-10DCFA3F8C26}"/>
            </c:ext>
          </c:extLst>
        </c:ser>
        <c:dLbls>
          <c:showLegendKey val="0"/>
          <c:showVal val="0"/>
          <c:showCatName val="0"/>
          <c:showSerName val="0"/>
          <c:showPercent val="0"/>
          <c:showBubbleSize val="0"/>
        </c:dLbls>
        <c:gapWidth val="150"/>
        <c:axId val="107768064"/>
        <c:axId val="10779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57-48FF-B432-10DCFA3F8C26}"/>
            </c:ext>
          </c:extLst>
        </c:ser>
        <c:dLbls>
          <c:showLegendKey val="0"/>
          <c:showVal val="0"/>
          <c:showCatName val="0"/>
          <c:showSerName val="0"/>
          <c:showPercent val="0"/>
          <c:showBubbleSize val="0"/>
        </c:dLbls>
        <c:marker val="1"/>
        <c:smooth val="0"/>
        <c:axId val="107768064"/>
        <c:axId val="107794816"/>
      </c:lineChart>
      <c:dateAx>
        <c:axId val="107768064"/>
        <c:scaling>
          <c:orientation val="minMax"/>
        </c:scaling>
        <c:delete val="1"/>
        <c:axPos val="b"/>
        <c:numFmt formatCode="ge" sourceLinked="1"/>
        <c:majorTickMark val="none"/>
        <c:minorTickMark val="none"/>
        <c:tickLblPos val="none"/>
        <c:crossAx val="107794816"/>
        <c:crosses val="autoZero"/>
        <c:auto val="1"/>
        <c:lblOffset val="100"/>
        <c:baseTimeUnit val="years"/>
      </c:dateAx>
      <c:valAx>
        <c:axId val="1077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6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94-4B0D-964F-C26667F93319}"/>
            </c:ext>
          </c:extLst>
        </c:ser>
        <c:dLbls>
          <c:showLegendKey val="0"/>
          <c:showVal val="0"/>
          <c:showCatName val="0"/>
          <c:showSerName val="0"/>
          <c:showPercent val="0"/>
          <c:showBubbleSize val="0"/>
        </c:dLbls>
        <c:gapWidth val="150"/>
        <c:axId val="107804544"/>
        <c:axId val="10784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94-4B0D-964F-C26667F93319}"/>
            </c:ext>
          </c:extLst>
        </c:ser>
        <c:dLbls>
          <c:showLegendKey val="0"/>
          <c:showVal val="0"/>
          <c:showCatName val="0"/>
          <c:showSerName val="0"/>
          <c:showPercent val="0"/>
          <c:showBubbleSize val="0"/>
        </c:dLbls>
        <c:marker val="1"/>
        <c:smooth val="0"/>
        <c:axId val="107804544"/>
        <c:axId val="107843584"/>
      </c:lineChart>
      <c:dateAx>
        <c:axId val="107804544"/>
        <c:scaling>
          <c:orientation val="minMax"/>
        </c:scaling>
        <c:delete val="1"/>
        <c:axPos val="b"/>
        <c:numFmt formatCode="ge" sourceLinked="1"/>
        <c:majorTickMark val="none"/>
        <c:minorTickMark val="none"/>
        <c:tickLblPos val="none"/>
        <c:crossAx val="107843584"/>
        <c:crosses val="autoZero"/>
        <c:auto val="1"/>
        <c:lblOffset val="100"/>
        <c:baseTimeUnit val="years"/>
      </c:dateAx>
      <c:valAx>
        <c:axId val="1078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D7-4817-9BAC-B697DD3BBC85}"/>
            </c:ext>
          </c:extLst>
        </c:ser>
        <c:dLbls>
          <c:showLegendKey val="0"/>
          <c:showVal val="0"/>
          <c:showCatName val="0"/>
          <c:showSerName val="0"/>
          <c:showPercent val="0"/>
          <c:showBubbleSize val="0"/>
        </c:dLbls>
        <c:gapWidth val="150"/>
        <c:axId val="107858944"/>
        <c:axId val="10787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D7-4817-9BAC-B697DD3BBC85}"/>
            </c:ext>
          </c:extLst>
        </c:ser>
        <c:dLbls>
          <c:showLegendKey val="0"/>
          <c:showVal val="0"/>
          <c:showCatName val="0"/>
          <c:showSerName val="0"/>
          <c:showPercent val="0"/>
          <c:showBubbleSize val="0"/>
        </c:dLbls>
        <c:marker val="1"/>
        <c:smooth val="0"/>
        <c:axId val="107858944"/>
        <c:axId val="107873408"/>
      </c:lineChart>
      <c:dateAx>
        <c:axId val="107858944"/>
        <c:scaling>
          <c:orientation val="minMax"/>
        </c:scaling>
        <c:delete val="1"/>
        <c:axPos val="b"/>
        <c:numFmt formatCode="ge" sourceLinked="1"/>
        <c:majorTickMark val="none"/>
        <c:minorTickMark val="none"/>
        <c:tickLblPos val="none"/>
        <c:crossAx val="107873408"/>
        <c:crosses val="autoZero"/>
        <c:auto val="1"/>
        <c:lblOffset val="100"/>
        <c:baseTimeUnit val="years"/>
      </c:dateAx>
      <c:valAx>
        <c:axId val="10787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5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EB-4CCE-97EE-383E3950636C}"/>
            </c:ext>
          </c:extLst>
        </c:ser>
        <c:dLbls>
          <c:showLegendKey val="0"/>
          <c:showVal val="0"/>
          <c:showCatName val="0"/>
          <c:showSerName val="0"/>
          <c:showPercent val="0"/>
          <c:showBubbleSize val="0"/>
        </c:dLbls>
        <c:gapWidth val="150"/>
        <c:axId val="107899904"/>
        <c:axId val="10790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EB-4CCE-97EE-383E3950636C}"/>
            </c:ext>
          </c:extLst>
        </c:ser>
        <c:dLbls>
          <c:showLegendKey val="0"/>
          <c:showVal val="0"/>
          <c:showCatName val="0"/>
          <c:showSerName val="0"/>
          <c:showPercent val="0"/>
          <c:showBubbleSize val="0"/>
        </c:dLbls>
        <c:marker val="1"/>
        <c:smooth val="0"/>
        <c:axId val="107899904"/>
        <c:axId val="107906176"/>
      </c:lineChart>
      <c:dateAx>
        <c:axId val="107899904"/>
        <c:scaling>
          <c:orientation val="minMax"/>
        </c:scaling>
        <c:delete val="1"/>
        <c:axPos val="b"/>
        <c:numFmt formatCode="ge" sourceLinked="1"/>
        <c:majorTickMark val="none"/>
        <c:minorTickMark val="none"/>
        <c:tickLblPos val="none"/>
        <c:crossAx val="107906176"/>
        <c:crosses val="autoZero"/>
        <c:auto val="1"/>
        <c:lblOffset val="100"/>
        <c:baseTimeUnit val="years"/>
      </c:dateAx>
      <c:valAx>
        <c:axId val="1079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E2-4D15-A641-8322A601EA4D}"/>
            </c:ext>
          </c:extLst>
        </c:ser>
        <c:dLbls>
          <c:showLegendKey val="0"/>
          <c:showVal val="0"/>
          <c:showCatName val="0"/>
          <c:showSerName val="0"/>
          <c:showPercent val="0"/>
          <c:showBubbleSize val="0"/>
        </c:dLbls>
        <c:gapWidth val="150"/>
        <c:axId val="107920000"/>
        <c:axId val="10839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E2-4D15-A641-8322A601EA4D}"/>
            </c:ext>
          </c:extLst>
        </c:ser>
        <c:dLbls>
          <c:showLegendKey val="0"/>
          <c:showVal val="0"/>
          <c:showCatName val="0"/>
          <c:showSerName val="0"/>
          <c:showPercent val="0"/>
          <c:showBubbleSize val="0"/>
        </c:dLbls>
        <c:marker val="1"/>
        <c:smooth val="0"/>
        <c:axId val="107920000"/>
        <c:axId val="108397312"/>
      </c:lineChart>
      <c:dateAx>
        <c:axId val="107920000"/>
        <c:scaling>
          <c:orientation val="minMax"/>
        </c:scaling>
        <c:delete val="1"/>
        <c:axPos val="b"/>
        <c:numFmt formatCode="ge" sourceLinked="1"/>
        <c:majorTickMark val="none"/>
        <c:minorTickMark val="none"/>
        <c:tickLblPos val="none"/>
        <c:crossAx val="108397312"/>
        <c:crosses val="autoZero"/>
        <c:auto val="1"/>
        <c:lblOffset val="100"/>
        <c:baseTimeUnit val="years"/>
      </c:dateAx>
      <c:valAx>
        <c:axId val="1083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2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2758.23</c:v>
                </c:pt>
                <c:pt idx="4" formatCode="#,##0.00;&quot;△&quot;#,##0.00;&quot;-&quot;">
                  <c:v>2591.8000000000002</c:v>
                </c:pt>
              </c:numCache>
            </c:numRef>
          </c:val>
          <c:extLst>
            <c:ext xmlns:c16="http://schemas.microsoft.com/office/drawing/2014/chart" uri="{C3380CC4-5D6E-409C-BE32-E72D297353CC}">
              <c16:uniqueId val="{00000000-F2F5-4D70-869C-C765E49AB4A5}"/>
            </c:ext>
          </c:extLst>
        </c:ser>
        <c:dLbls>
          <c:showLegendKey val="0"/>
          <c:showVal val="0"/>
          <c:showCatName val="0"/>
          <c:showSerName val="0"/>
          <c:showPercent val="0"/>
          <c:showBubbleSize val="0"/>
        </c:dLbls>
        <c:gapWidth val="150"/>
        <c:axId val="108421504"/>
        <c:axId val="10842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748.02</c:v>
                </c:pt>
                <c:pt idx="1">
                  <c:v>1853.46</c:v>
                </c:pt>
                <c:pt idx="2">
                  <c:v>1847.13</c:v>
                </c:pt>
                <c:pt idx="3">
                  <c:v>1862.51</c:v>
                </c:pt>
                <c:pt idx="4">
                  <c:v>1622.57</c:v>
                </c:pt>
              </c:numCache>
            </c:numRef>
          </c:val>
          <c:smooth val="0"/>
          <c:extLst>
            <c:ext xmlns:c16="http://schemas.microsoft.com/office/drawing/2014/chart" uri="{C3380CC4-5D6E-409C-BE32-E72D297353CC}">
              <c16:uniqueId val="{00000001-F2F5-4D70-869C-C765E49AB4A5}"/>
            </c:ext>
          </c:extLst>
        </c:ser>
        <c:dLbls>
          <c:showLegendKey val="0"/>
          <c:showVal val="0"/>
          <c:showCatName val="0"/>
          <c:showSerName val="0"/>
          <c:showPercent val="0"/>
          <c:showBubbleSize val="0"/>
        </c:dLbls>
        <c:marker val="1"/>
        <c:smooth val="0"/>
        <c:axId val="108421504"/>
        <c:axId val="108423424"/>
      </c:lineChart>
      <c:dateAx>
        <c:axId val="108421504"/>
        <c:scaling>
          <c:orientation val="minMax"/>
        </c:scaling>
        <c:delete val="1"/>
        <c:axPos val="b"/>
        <c:numFmt formatCode="ge" sourceLinked="1"/>
        <c:majorTickMark val="none"/>
        <c:minorTickMark val="none"/>
        <c:tickLblPos val="none"/>
        <c:crossAx val="108423424"/>
        <c:crosses val="autoZero"/>
        <c:auto val="1"/>
        <c:lblOffset val="100"/>
        <c:baseTimeUnit val="years"/>
      </c:dateAx>
      <c:valAx>
        <c:axId val="10842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31.42</c:v>
                </c:pt>
                <c:pt idx="1">
                  <c:v>33.19</c:v>
                </c:pt>
                <c:pt idx="2">
                  <c:v>40.299999999999997</c:v>
                </c:pt>
                <c:pt idx="3">
                  <c:v>36.630000000000003</c:v>
                </c:pt>
                <c:pt idx="4">
                  <c:v>40.35</c:v>
                </c:pt>
              </c:numCache>
            </c:numRef>
          </c:val>
          <c:extLst>
            <c:ext xmlns:c16="http://schemas.microsoft.com/office/drawing/2014/chart" uri="{C3380CC4-5D6E-409C-BE32-E72D297353CC}">
              <c16:uniqueId val="{00000000-AE25-4675-AD31-0C340B09E45E}"/>
            </c:ext>
          </c:extLst>
        </c:ser>
        <c:dLbls>
          <c:showLegendKey val="0"/>
          <c:showVal val="0"/>
          <c:showCatName val="0"/>
          <c:showSerName val="0"/>
          <c:showPercent val="0"/>
          <c:showBubbleSize val="0"/>
        </c:dLbls>
        <c:gapWidth val="150"/>
        <c:axId val="108453248"/>
        <c:axId val="1084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72.63</c:v>
                </c:pt>
                <c:pt idx="1">
                  <c:v>45.22</c:v>
                </c:pt>
                <c:pt idx="2">
                  <c:v>42.22</c:v>
                </c:pt>
                <c:pt idx="3">
                  <c:v>53.03</c:v>
                </c:pt>
                <c:pt idx="4">
                  <c:v>58.32</c:v>
                </c:pt>
              </c:numCache>
            </c:numRef>
          </c:val>
          <c:smooth val="0"/>
          <c:extLst>
            <c:ext xmlns:c16="http://schemas.microsoft.com/office/drawing/2014/chart" uri="{C3380CC4-5D6E-409C-BE32-E72D297353CC}">
              <c16:uniqueId val="{00000001-AE25-4675-AD31-0C340B09E45E}"/>
            </c:ext>
          </c:extLst>
        </c:ser>
        <c:dLbls>
          <c:showLegendKey val="0"/>
          <c:showVal val="0"/>
          <c:showCatName val="0"/>
          <c:showSerName val="0"/>
          <c:showPercent val="0"/>
          <c:showBubbleSize val="0"/>
        </c:dLbls>
        <c:marker val="1"/>
        <c:smooth val="0"/>
        <c:axId val="108453248"/>
        <c:axId val="108455424"/>
      </c:lineChart>
      <c:dateAx>
        <c:axId val="108453248"/>
        <c:scaling>
          <c:orientation val="minMax"/>
        </c:scaling>
        <c:delete val="1"/>
        <c:axPos val="b"/>
        <c:numFmt formatCode="ge" sourceLinked="1"/>
        <c:majorTickMark val="none"/>
        <c:minorTickMark val="none"/>
        <c:tickLblPos val="none"/>
        <c:crossAx val="108455424"/>
        <c:crosses val="autoZero"/>
        <c:auto val="1"/>
        <c:lblOffset val="100"/>
        <c:baseTimeUnit val="years"/>
      </c:dateAx>
      <c:valAx>
        <c:axId val="1084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5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523.55999999999995</c:v>
                </c:pt>
                <c:pt idx="1">
                  <c:v>495.01</c:v>
                </c:pt>
                <c:pt idx="2">
                  <c:v>419.68</c:v>
                </c:pt>
                <c:pt idx="3">
                  <c:v>468.38</c:v>
                </c:pt>
                <c:pt idx="4">
                  <c:v>427.66</c:v>
                </c:pt>
              </c:numCache>
            </c:numRef>
          </c:val>
          <c:extLst>
            <c:ext xmlns:c16="http://schemas.microsoft.com/office/drawing/2014/chart" uri="{C3380CC4-5D6E-409C-BE32-E72D297353CC}">
              <c16:uniqueId val="{00000000-02CC-4431-BB78-4596DB126BDD}"/>
            </c:ext>
          </c:extLst>
        </c:ser>
        <c:dLbls>
          <c:showLegendKey val="0"/>
          <c:showVal val="0"/>
          <c:showCatName val="0"/>
          <c:showSerName val="0"/>
          <c:showPercent val="0"/>
          <c:showBubbleSize val="0"/>
        </c:dLbls>
        <c:gapWidth val="150"/>
        <c:axId val="111684608"/>
        <c:axId val="11174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148.44999999999999</c:v>
                </c:pt>
                <c:pt idx="1">
                  <c:v>290.39999999999998</c:v>
                </c:pt>
                <c:pt idx="2">
                  <c:v>300.07</c:v>
                </c:pt>
                <c:pt idx="3">
                  <c:v>250.86</c:v>
                </c:pt>
                <c:pt idx="4">
                  <c:v>227.65</c:v>
                </c:pt>
              </c:numCache>
            </c:numRef>
          </c:val>
          <c:smooth val="0"/>
          <c:extLst>
            <c:ext xmlns:c16="http://schemas.microsoft.com/office/drawing/2014/chart" uri="{C3380CC4-5D6E-409C-BE32-E72D297353CC}">
              <c16:uniqueId val="{00000001-02CC-4431-BB78-4596DB126BDD}"/>
            </c:ext>
          </c:extLst>
        </c:ser>
        <c:dLbls>
          <c:showLegendKey val="0"/>
          <c:showVal val="0"/>
          <c:showCatName val="0"/>
          <c:showSerName val="0"/>
          <c:showPercent val="0"/>
          <c:showBubbleSize val="0"/>
        </c:dLbls>
        <c:marker val="1"/>
        <c:smooth val="0"/>
        <c:axId val="111684608"/>
        <c:axId val="111744128"/>
      </c:lineChart>
      <c:dateAx>
        <c:axId val="111684608"/>
        <c:scaling>
          <c:orientation val="minMax"/>
        </c:scaling>
        <c:delete val="1"/>
        <c:axPos val="b"/>
        <c:numFmt formatCode="ge" sourceLinked="1"/>
        <c:majorTickMark val="none"/>
        <c:minorTickMark val="none"/>
        <c:tickLblPos val="none"/>
        <c:crossAx val="111744128"/>
        <c:crosses val="autoZero"/>
        <c:auto val="1"/>
        <c:lblOffset val="100"/>
        <c:baseTimeUnit val="years"/>
      </c:dateAx>
      <c:valAx>
        <c:axId val="11174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8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7" t="str">
        <f>データ!H6</f>
        <v>愛知県　愛西市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5" t="s">
        <v>7</v>
      </c>
      <c r="AU7" s="75"/>
      <c r="AV7" s="75"/>
      <c r="AW7" s="75"/>
      <c r="AX7" s="75"/>
      <c r="AY7" s="75"/>
      <c r="AZ7" s="75"/>
      <c r="BA7" s="75"/>
      <c r="BB7" s="75" t="s">
        <v>8</v>
      </c>
      <c r="BC7" s="75"/>
      <c r="BD7" s="75"/>
      <c r="BE7" s="75"/>
      <c r="BF7" s="75"/>
      <c r="BG7" s="75"/>
      <c r="BH7" s="75"/>
      <c r="BI7" s="75"/>
      <c r="BJ7" s="4"/>
      <c r="BK7" s="4"/>
      <c r="BL7" s="5" t="s">
        <v>9</v>
      </c>
      <c r="BM7" s="6"/>
      <c r="BN7" s="6"/>
      <c r="BO7" s="6"/>
      <c r="BP7" s="6"/>
      <c r="BQ7" s="6"/>
      <c r="BR7" s="6"/>
      <c r="BS7" s="6"/>
      <c r="BT7" s="6"/>
      <c r="BU7" s="6"/>
      <c r="BV7" s="6"/>
      <c r="BW7" s="6"/>
      <c r="BX7" s="6"/>
      <c r="BY7" s="7"/>
    </row>
    <row r="8" spans="1:78" ht="18.75" customHeight="1" x14ac:dyDescent="0.15">
      <c r="A8" s="2"/>
      <c r="B8" s="84" t="str">
        <f>データ!I6</f>
        <v>法非適用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Cb3</v>
      </c>
      <c r="X8" s="84"/>
      <c r="Y8" s="84"/>
      <c r="Z8" s="84"/>
      <c r="AA8" s="84"/>
      <c r="AB8" s="84"/>
      <c r="AC8" s="84"/>
      <c r="AD8" s="85" t="s">
        <v>124</v>
      </c>
      <c r="AE8" s="85"/>
      <c r="AF8" s="85"/>
      <c r="AG8" s="85"/>
      <c r="AH8" s="85"/>
      <c r="AI8" s="85"/>
      <c r="AJ8" s="85"/>
      <c r="AK8" s="4"/>
      <c r="AL8" s="79">
        <f>データ!S6</f>
        <v>64239</v>
      </c>
      <c r="AM8" s="79"/>
      <c r="AN8" s="79"/>
      <c r="AO8" s="79"/>
      <c r="AP8" s="79"/>
      <c r="AQ8" s="79"/>
      <c r="AR8" s="79"/>
      <c r="AS8" s="79"/>
      <c r="AT8" s="78">
        <f>データ!T6</f>
        <v>66.7</v>
      </c>
      <c r="AU8" s="78"/>
      <c r="AV8" s="78"/>
      <c r="AW8" s="78"/>
      <c r="AX8" s="78"/>
      <c r="AY8" s="78"/>
      <c r="AZ8" s="78"/>
      <c r="BA8" s="78"/>
      <c r="BB8" s="78">
        <f>データ!U6</f>
        <v>963.1</v>
      </c>
      <c r="BC8" s="78"/>
      <c r="BD8" s="78"/>
      <c r="BE8" s="78"/>
      <c r="BF8" s="78"/>
      <c r="BG8" s="78"/>
      <c r="BH8" s="78"/>
      <c r="BI8" s="78"/>
      <c r="BJ8" s="4"/>
      <c r="BK8" s="4"/>
      <c r="BL8" s="82" t="s">
        <v>10</v>
      </c>
      <c r="BM8" s="83"/>
      <c r="BN8" s="8" t="s">
        <v>11</v>
      </c>
      <c r="BO8" s="9"/>
      <c r="BP8" s="9"/>
      <c r="BQ8" s="9"/>
      <c r="BR8" s="9"/>
      <c r="BS8" s="9"/>
      <c r="BT8" s="9"/>
      <c r="BU8" s="9"/>
      <c r="BV8" s="9"/>
      <c r="BW8" s="9"/>
      <c r="BX8" s="9"/>
      <c r="BY8" s="10"/>
    </row>
    <row r="9" spans="1:78" ht="18.75" customHeight="1" x14ac:dyDescent="0.15">
      <c r="A9" s="2"/>
      <c r="B9" s="75" t="s">
        <v>12</v>
      </c>
      <c r="C9" s="75"/>
      <c r="D9" s="75"/>
      <c r="E9" s="75"/>
      <c r="F9" s="75"/>
      <c r="G9" s="75"/>
      <c r="H9" s="75"/>
      <c r="I9" s="75" t="s">
        <v>13</v>
      </c>
      <c r="J9" s="75"/>
      <c r="K9" s="75"/>
      <c r="L9" s="75"/>
      <c r="M9" s="75"/>
      <c r="N9" s="75"/>
      <c r="O9" s="75"/>
      <c r="P9" s="75" t="s">
        <v>14</v>
      </c>
      <c r="Q9" s="75"/>
      <c r="R9" s="75"/>
      <c r="S9" s="75"/>
      <c r="T9" s="75"/>
      <c r="U9" s="75"/>
      <c r="V9" s="75"/>
      <c r="W9" s="75" t="s">
        <v>15</v>
      </c>
      <c r="X9" s="75"/>
      <c r="Y9" s="75"/>
      <c r="Z9" s="75"/>
      <c r="AA9" s="75"/>
      <c r="AB9" s="75"/>
      <c r="AC9" s="75"/>
      <c r="AD9" s="75" t="s">
        <v>16</v>
      </c>
      <c r="AE9" s="75"/>
      <c r="AF9" s="75"/>
      <c r="AG9" s="75"/>
      <c r="AH9" s="75"/>
      <c r="AI9" s="75"/>
      <c r="AJ9" s="75"/>
      <c r="AK9" s="4"/>
      <c r="AL9" s="75" t="s">
        <v>17</v>
      </c>
      <c r="AM9" s="75"/>
      <c r="AN9" s="75"/>
      <c r="AO9" s="75"/>
      <c r="AP9" s="75"/>
      <c r="AQ9" s="75"/>
      <c r="AR9" s="75"/>
      <c r="AS9" s="75"/>
      <c r="AT9" s="75" t="s">
        <v>18</v>
      </c>
      <c r="AU9" s="75"/>
      <c r="AV9" s="75"/>
      <c r="AW9" s="75"/>
      <c r="AX9" s="75"/>
      <c r="AY9" s="75"/>
      <c r="AZ9" s="75"/>
      <c r="BA9" s="75"/>
      <c r="BB9" s="75" t="s">
        <v>19</v>
      </c>
      <c r="BC9" s="75"/>
      <c r="BD9" s="75"/>
      <c r="BE9" s="75"/>
      <c r="BF9" s="75"/>
      <c r="BG9" s="75"/>
      <c r="BH9" s="75"/>
      <c r="BI9" s="75"/>
      <c r="BJ9" s="4"/>
      <c r="BK9" s="4"/>
      <c r="BL9" s="76" t="s">
        <v>20</v>
      </c>
      <c r="BM9" s="77"/>
      <c r="BN9" s="11" t="s">
        <v>21</v>
      </c>
      <c r="BO9" s="12"/>
      <c r="BP9" s="12"/>
      <c r="BQ9" s="12"/>
      <c r="BR9" s="12"/>
      <c r="BS9" s="12"/>
      <c r="BT9" s="12"/>
      <c r="BU9" s="12"/>
      <c r="BV9" s="12"/>
      <c r="BW9" s="12"/>
      <c r="BX9" s="12"/>
      <c r="BY9" s="13"/>
    </row>
    <row r="10" spans="1:78" ht="18.75" customHeight="1" x14ac:dyDescent="0.15">
      <c r="A10" s="2"/>
      <c r="B10" s="78" t="str">
        <f>データ!N6</f>
        <v>-</v>
      </c>
      <c r="C10" s="78"/>
      <c r="D10" s="78"/>
      <c r="E10" s="78"/>
      <c r="F10" s="78"/>
      <c r="G10" s="78"/>
      <c r="H10" s="78"/>
      <c r="I10" s="78" t="str">
        <f>データ!O6</f>
        <v>該当数値なし</v>
      </c>
      <c r="J10" s="78"/>
      <c r="K10" s="78"/>
      <c r="L10" s="78"/>
      <c r="M10" s="78"/>
      <c r="N10" s="78"/>
      <c r="O10" s="78"/>
      <c r="P10" s="78">
        <f>データ!P6</f>
        <v>23.98</v>
      </c>
      <c r="Q10" s="78"/>
      <c r="R10" s="78"/>
      <c r="S10" s="78"/>
      <c r="T10" s="78"/>
      <c r="U10" s="78"/>
      <c r="V10" s="78"/>
      <c r="W10" s="78">
        <f>データ!Q6</f>
        <v>92.76</v>
      </c>
      <c r="X10" s="78"/>
      <c r="Y10" s="78"/>
      <c r="Z10" s="78"/>
      <c r="AA10" s="78"/>
      <c r="AB10" s="78"/>
      <c r="AC10" s="78"/>
      <c r="AD10" s="79">
        <f>データ!R6</f>
        <v>3240</v>
      </c>
      <c r="AE10" s="79"/>
      <c r="AF10" s="79"/>
      <c r="AG10" s="79"/>
      <c r="AH10" s="79"/>
      <c r="AI10" s="79"/>
      <c r="AJ10" s="79"/>
      <c r="AK10" s="2"/>
      <c r="AL10" s="79">
        <f>データ!V6</f>
        <v>15331</v>
      </c>
      <c r="AM10" s="79"/>
      <c r="AN10" s="79"/>
      <c r="AO10" s="79"/>
      <c r="AP10" s="79"/>
      <c r="AQ10" s="79"/>
      <c r="AR10" s="79"/>
      <c r="AS10" s="79"/>
      <c r="AT10" s="78">
        <f>データ!W6</f>
        <v>2.8</v>
      </c>
      <c r="AU10" s="78"/>
      <c r="AV10" s="78"/>
      <c r="AW10" s="78"/>
      <c r="AX10" s="78"/>
      <c r="AY10" s="78"/>
      <c r="AZ10" s="78"/>
      <c r="BA10" s="78"/>
      <c r="BB10" s="78">
        <f>データ!X6</f>
        <v>5475.36</v>
      </c>
      <c r="BC10" s="78"/>
      <c r="BD10" s="78"/>
      <c r="BE10" s="78"/>
      <c r="BF10" s="78"/>
      <c r="BG10" s="78"/>
      <c r="BH10" s="78"/>
      <c r="BI10" s="78"/>
      <c r="BJ10" s="2"/>
      <c r="BK10" s="2"/>
      <c r="BL10" s="80" t="s">
        <v>22</v>
      </c>
      <c r="BM10" s="81"/>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121</v>
      </c>
      <c r="BM47" s="56"/>
      <c r="BN47" s="56"/>
      <c r="BO47" s="56"/>
      <c r="BP47" s="56"/>
      <c r="BQ47" s="56"/>
      <c r="BR47" s="56"/>
      <c r="BS47" s="56"/>
      <c r="BT47" s="56"/>
      <c r="BU47" s="56"/>
      <c r="BV47" s="56"/>
      <c r="BW47" s="56"/>
      <c r="BX47" s="56"/>
      <c r="BY47" s="56"/>
      <c r="BZ47" s="5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9" t="s">
        <v>65</v>
      </c>
      <c r="I3" s="90"/>
      <c r="J3" s="90"/>
      <c r="K3" s="90"/>
      <c r="L3" s="90"/>
      <c r="M3" s="90"/>
      <c r="N3" s="90"/>
      <c r="O3" s="90"/>
      <c r="P3" s="90"/>
      <c r="Q3" s="90"/>
      <c r="R3" s="90"/>
      <c r="S3" s="90"/>
      <c r="T3" s="90"/>
      <c r="U3" s="90"/>
      <c r="V3" s="90"/>
      <c r="W3" s="90"/>
      <c r="X3" s="91"/>
      <c r="Y3" s="95" t="s">
        <v>66</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67</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68</v>
      </c>
      <c r="B4" s="30"/>
      <c r="C4" s="30"/>
      <c r="D4" s="30"/>
      <c r="E4" s="30"/>
      <c r="F4" s="30"/>
      <c r="G4" s="30"/>
      <c r="H4" s="92"/>
      <c r="I4" s="93"/>
      <c r="J4" s="93"/>
      <c r="K4" s="93"/>
      <c r="L4" s="93"/>
      <c r="M4" s="93"/>
      <c r="N4" s="93"/>
      <c r="O4" s="93"/>
      <c r="P4" s="93"/>
      <c r="Q4" s="93"/>
      <c r="R4" s="93"/>
      <c r="S4" s="93"/>
      <c r="T4" s="93"/>
      <c r="U4" s="93"/>
      <c r="V4" s="93"/>
      <c r="W4" s="93"/>
      <c r="X4" s="94"/>
      <c r="Y4" s="88" t="s">
        <v>69</v>
      </c>
      <c r="Z4" s="88"/>
      <c r="AA4" s="88"/>
      <c r="AB4" s="88"/>
      <c r="AC4" s="88"/>
      <c r="AD4" s="88"/>
      <c r="AE4" s="88"/>
      <c r="AF4" s="88"/>
      <c r="AG4" s="88"/>
      <c r="AH4" s="88"/>
      <c r="AI4" s="88"/>
      <c r="AJ4" s="88" t="s">
        <v>70</v>
      </c>
      <c r="AK4" s="88"/>
      <c r="AL4" s="88"/>
      <c r="AM4" s="88"/>
      <c r="AN4" s="88"/>
      <c r="AO4" s="88"/>
      <c r="AP4" s="88"/>
      <c r="AQ4" s="88"/>
      <c r="AR4" s="88"/>
      <c r="AS4" s="88"/>
      <c r="AT4" s="88"/>
      <c r="AU4" s="88" t="s">
        <v>71</v>
      </c>
      <c r="AV4" s="88"/>
      <c r="AW4" s="88"/>
      <c r="AX4" s="88"/>
      <c r="AY4" s="88"/>
      <c r="AZ4" s="88"/>
      <c r="BA4" s="88"/>
      <c r="BB4" s="88"/>
      <c r="BC4" s="88"/>
      <c r="BD4" s="88"/>
      <c r="BE4" s="88"/>
      <c r="BF4" s="88" t="s">
        <v>72</v>
      </c>
      <c r="BG4" s="88"/>
      <c r="BH4" s="88"/>
      <c r="BI4" s="88"/>
      <c r="BJ4" s="88"/>
      <c r="BK4" s="88"/>
      <c r="BL4" s="88"/>
      <c r="BM4" s="88"/>
      <c r="BN4" s="88"/>
      <c r="BO4" s="88"/>
      <c r="BP4" s="88"/>
      <c r="BQ4" s="88" t="s">
        <v>73</v>
      </c>
      <c r="BR4" s="88"/>
      <c r="BS4" s="88"/>
      <c r="BT4" s="88"/>
      <c r="BU4" s="88"/>
      <c r="BV4" s="88"/>
      <c r="BW4" s="88"/>
      <c r="BX4" s="88"/>
      <c r="BY4" s="88"/>
      <c r="BZ4" s="88"/>
      <c r="CA4" s="88"/>
      <c r="CB4" s="88" t="s">
        <v>74</v>
      </c>
      <c r="CC4" s="88"/>
      <c r="CD4" s="88"/>
      <c r="CE4" s="88"/>
      <c r="CF4" s="88"/>
      <c r="CG4" s="88"/>
      <c r="CH4" s="88"/>
      <c r="CI4" s="88"/>
      <c r="CJ4" s="88"/>
      <c r="CK4" s="88"/>
      <c r="CL4" s="88"/>
      <c r="CM4" s="88" t="s">
        <v>75</v>
      </c>
      <c r="CN4" s="88"/>
      <c r="CO4" s="88"/>
      <c r="CP4" s="88"/>
      <c r="CQ4" s="88"/>
      <c r="CR4" s="88"/>
      <c r="CS4" s="88"/>
      <c r="CT4" s="88"/>
      <c r="CU4" s="88"/>
      <c r="CV4" s="88"/>
      <c r="CW4" s="88"/>
      <c r="CX4" s="88" t="s">
        <v>76</v>
      </c>
      <c r="CY4" s="88"/>
      <c r="CZ4" s="88"/>
      <c r="DA4" s="88"/>
      <c r="DB4" s="88"/>
      <c r="DC4" s="88"/>
      <c r="DD4" s="88"/>
      <c r="DE4" s="88"/>
      <c r="DF4" s="88"/>
      <c r="DG4" s="88"/>
      <c r="DH4" s="88"/>
      <c r="DI4" s="88" t="s">
        <v>77</v>
      </c>
      <c r="DJ4" s="88"/>
      <c r="DK4" s="88"/>
      <c r="DL4" s="88"/>
      <c r="DM4" s="88"/>
      <c r="DN4" s="88"/>
      <c r="DO4" s="88"/>
      <c r="DP4" s="88"/>
      <c r="DQ4" s="88"/>
      <c r="DR4" s="88"/>
      <c r="DS4" s="88"/>
      <c r="DT4" s="88" t="s">
        <v>78</v>
      </c>
      <c r="DU4" s="88"/>
      <c r="DV4" s="88"/>
      <c r="DW4" s="88"/>
      <c r="DX4" s="88"/>
      <c r="DY4" s="88"/>
      <c r="DZ4" s="88"/>
      <c r="EA4" s="88"/>
      <c r="EB4" s="88"/>
      <c r="EC4" s="88"/>
      <c r="ED4" s="88"/>
      <c r="EE4" s="88" t="s">
        <v>79</v>
      </c>
      <c r="EF4" s="88"/>
      <c r="EG4" s="88"/>
      <c r="EH4" s="88"/>
      <c r="EI4" s="88"/>
      <c r="EJ4" s="88"/>
      <c r="EK4" s="88"/>
      <c r="EL4" s="88"/>
      <c r="EM4" s="88"/>
      <c r="EN4" s="88"/>
      <c r="EO4" s="88"/>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232327</v>
      </c>
      <c r="D6" s="33">
        <f t="shared" si="3"/>
        <v>47</v>
      </c>
      <c r="E6" s="33">
        <f t="shared" si="3"/>
        <v>17</v>
      </c>
      <c r="F6" s="33">
        <f t="shared" si="3"/>
        <v>1</v>
      </c>
      <c r="G6" s="33">
        <f t="shared" si="3"/>
        <v>0</v>
      </c>
      <c r="H6" s="33" t="str">
        <f t="shared" si="3"/>
        <v>愛知県　愛西市</v>
      </c>
      <c r="I6" s="33" t="str">
        <f t="shared" si="3"/>
        <v>法非適用</v>
      </c>
      <c r="J6" s="33" t="str">
        <f t="shared" si="3"/>
        <v>下水道事業</v>
      </c>
      <c r="K6" s="33" t="str">
        <f t="shared" si="3"/>
        <v>公共下水道</v>
      </c>
      <c r="L6" s="33" t="str">
        <f t="shared" si="3"/>
        <v>Cb3</v>
      </c>
      <c r="M6" s="33">
        <f t="shared" si="3"/>
        <v>0</v>
      </c>
      <c r="N6" s="34" t="str">
        <f t="shared" si="3"/>
        <v>-</v>
      </c>
      <c r="O6" s="34" t="str">
        <f t="shared" si="3"/>
        <v>該当数値なし</v>
      </c>
      <c r="P6" s="34">
        <f t="shared" si="3"/>
        <v>23.98</v>
      </c>
      <c r="Q6" s="34">
        <f t="shared" si="3"/>
        <v>92.76</v>
      </c>
      <c r="R6" s="34">
        <f t="shared" si="3"/>
        <v>3240</v>
      </c>
      <c r="S6" s="34">
        <f t="shared" si="3"/>
        <v>64239</v>
      </c>
      <c r="T6" s="34">
        <f t="shared" si="3"/>
        <v>66.7</v>
      </c>
      <c r="U6" s="34">
        <f t="shared" si="3"/>
        <v>963.1</v>
      </c>
      <c r="V6" s="34">
        <f t="shared" si="3"/>
        <v>15331</v>
      </c>
      <c r="W6" s="34">
        <f t="shared" si="3"/>
        <v>2.8</v>
      </c>
      <c r="X6" s="34">
        <f t="shared" si="3"/>
        <v>5475.36</v>
      </c>
      <c r="Y6" s="35">
        <f>IF(Y7="",NA(),Y7)</f>
        <v>92.48</v>
      </c>
      <c r="Z6" s="35">
        <f t="shared" ref="Z6:AH6" si="4">IF(Z7="",NA(),Z7)</f>
        <v>78.97</v>
      </c>
      <c r="AA6" s="35">
        <f t="shared" si="4"/>
        <v>78.11</v>
      </c>
      <c r="AB6" s="35">
        <f t="shared" si="4"/>
        <v>88.56</v>
      </c>
      <c r="AC6" s="35">
        <f t="shared" si="4"/>
        <v>91.12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2758.23</v>
      </c>
      <c r="BJ6" s="35">
        <f t="shared" si="7"/>
        <v>2591.8000000000002</v>
      </c>
      <c r="BK6" s="35">
        <f t="shared" si="7"/>
        <v>748.02</v>
      </c>
      <c r="BL6" s="35">
        <f t="shared" si="7"/>
        <v>1853.46</v>
      </c>
      <c r="BM6" s="35">
        <f t="shared" si="7"/>
        <v>1847.13</v>
      </c>
      <c r="BN6" s="35">
        <f t="shared" si="7"/>
        <v>1862.51</v>
      </c>
      <c r="BO6" s="35">
        <f t="shared" si="7"/>
        <v>1622.57</v>
      </c>
      <c r="BP6" s="34" t="str">
        <f>IF(BP7="","",IF(BP7="-","【-】","【"&amp;SUBSTITUTE(TEXT(BP7,"#,##0.00"),"-","△")&amp;"】"))</f>
        <v>【728.30】</v>
      </c>
      <c r="BQ6" s="35">
        <f>IF(BQ7="",NA(),BQ7)</f>
        <v>31.42</v>
      </c>
      <c r="BR6" s="35">
        <f t="shared" ref="BR6:BZ6" si="8">IF(BR7="",NA(),BR7)</f>
        <v>33.19</v>
      </c>
      <c r="BS6" s="35">
        <f t="shared" si="8"/>
        <v>40.299999999999997</v>
      </c>
      <c r="BT6" s="35">
        <f t="shared" si="8"/>
        <v>36.630000000000003</v>
      </c>
      <c r="BU6" s="35">
        <f t="shared" si="8"/>
        <v>40.35</v>
      </c>
      <c r="BV6" s="35">
        <f t="shared" si="8"/>
        <v>72.63</v>
      </c>
      <c r="BW6" s="35">
        <f t="shared" si="8"/>
        <v>45.22</v>
      </c>
      <c r="BX6" s="35">
        <f t="shared" si="8"/>
        <v>42.22</v>
      </c>
      <c r="BY6" s="35">
        <f t="shared" si="8"/>
        <v>53.03</v>
      </c>
      <c r="BZ6" s="35">
        <f t="shared" si="8"/>
        <v>58.32</v>
      </c>
      <c r="CA6" s="34" t="str">
        <f>IF(CA7="","",IF(CA7="-","【-】","【"&amp;SUBSTITUTE(TEXT(CA7,"#,##0.00"),"-","△")&amp;"】"))</f>
        <v>【100.04】</v>
      </c>
      <c r="CB6" s="35">
        <f>IF(CB7="",NA(),CB7)</f>
        <v>523.55999999999995</v>
      </c>
      <c r="CC6" s="35">
        <f t="shared" ref="CC6:CK6" si="9">IF(CC7="",NA(),CC7)</f>
        <v>495.01</v>
      </c>
      <c r="CD6" s="35">
        <f t="shared" si="9"/>
        <v>419.68</v>
      </c>
      <c r="CE6" s="35">
        <f t="shared" si="9"/>
        <v>468.38</v>
      </c>
      <c r="CF6" s="35">
        <f t="shared" si="9"/>
        <v>427.66</v>
      </c>
      <c r="CG6" s="35">
        <f t="shared" si="9"/>
        <v>148.44999999999999</v>
      </c>
      <c r="CH6" s="35">
        <f t="shared" si="9"/>
        <v>290.39999999999998</v>
      </c>
      <c r="CI6" s="35">
        <f t="shared" si="9"/>
        <v>300.07</v>
      </c>
      <c r="CJ6" s="35">
        <f t="shared" si="9"/>
        <v>250.86</v>
      </c>
      <c r="CK6" s="35">
        <f t="shared" si="9"/>
        <v>227.65</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3.8</v>
      </c>
      <c r="CS6" s="35">
        <f t="shared" si="10"/>
        <v>37.36</v>
      </c>
      <c r="CT6" s="35">
        <f t="shared" si="10"/>
        <v>42.07</v>
      </c>
      <c r="CU6" s="35">
        <f t="shared" si="10"/>
        <v>37.950000000000003</v>
      </c>
      <c r="CV6" s="35">
        <f t="shared" si="10"/>
        <v>32.42</v>
      </c>
      <c r="CW6" s="34" t="str">
        <f>IF(CW7="","",IF(CW7="-","【-】","【"&amp;SUBSTITUTE(TEXT(CW7,"#,##0.00"),"-","△")&amp;"】"))</f>
        <v>【60.09】</v>
      </c>
      <c r="CX6" s="35">
        <f>IF(CX7="",NA(),CX7)</f>
        <v>47.72</v>
      </c>
      <c r="CY6" s="35">
        <f t="shared" ref="CY6:DG6" si="11">IF(CY7="",NA(),CY7)</f>
        <v>50.91</v>
      </c>
      <c r="CZ6" s="35">
        <f t="shared" si="11"/>
        <v>54.54</v>
      </c>
      <c r="DA6" s="35">
        <f t="shared" si="11"/>
        <v>57.27</v>
      </c>
      <c r="DB6" s="35">
        <f t="shared" si="11"/>
        <v>57.11</v>
      </c>
      <c r="DC6" s="35">
        <f t="shared" si="11"/>
        <v>89.08</v>
      </c>
      <c r="DD6" s="35">
        <f t="shared" si="11"/>
        <v>61.85</v>
      </c>
      <c r="DE6" s="35">
        <f t="shared" si="11"/>
        <v>63.92</v>
      </c>
      <c r="DF6" s="35">
        <f t="shared" si="11"/>
        <v>63.25</v>
      </c>
      <c r="DG6" s="35">
        <f t="shared" si="11"/>
        <v>60.69</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0.74</v>
      </c>
      <c r="EL6" s="35">
        <f t="shared" si="14"/>
        <v>0.57999999999999996</v>
      </c>
      <c r="EM6" s="35">
        <f t="shared" si="14"/>
        <v>0.01</v>
      </c>
      <c r="EN6" s="35">
        <f t="shared" si="14"/>
        <v>0.2</v>
      </c>
      <c r="EO6" s="34" t="str">
        <f>IF(EO7="","",IF(EO7="-","【-】","【"&amp;SUBSTITUTE(TEXT(EO7,"#,##0.00"),"-","△")&amp;"】"))</f>
        <v>【0.27】</v>
      </c>
    </row>
    <row r="7" spans="1:145" s="36" customFormat="1" x14ac:dyDescent="0.15">
      <c r="A7" s="28"/>
      <c r="B7" s="37">
        <v>2016</v>
      </c>
      <c r="C7" s="37">
        <v>232327</v>
      </c>
      <c r="D7" s="37">
        <v>47</v>
      </c>
      <c r="E7" s="37">
        <v>17</v>
      </c>
      <c r="F7" s="37">
        <v>1</v>
      </c>
      <c r="G7" s="37">
        <v>0</v>
      </c>
      <c r="H7" s="37" t="s">
        <v>109</v>
      </c>
      <c r="I7" s="37" t="s">
        <v>110</v>
      </c>
      <c r="J7" s="37" t="s">
        <v>111</v>
      </c>
      <c r="K7" s="37" t="s">
        <v>112</v>
      </c>
      <c r="L7" s="37" t="s">
        <v>113</v>
      </c>
      <c r="M7" s="37"/>
      <c r="N7" s="38" t="s">
        <v>114</v>
      </c>
      <c r="O7" s="38" t="s">
        <v>115</v>
      </c>
      <c r="P7" s="38">
        <v>23.98</v>
      </c>
      <c r="Q7" s="38">
        <v>92.76</v>
      </c>
      <c r="R7" s="38">
        <v>3240</v>
      </c>
      <c r="S7" s="38">
        <v>64239</v>
      </c>
      <c r="T7" s="38">
        <v>66.7</v>
      </c>
      <c r="U7" s="38">
        <v>963.1</v>
      </c>
      <c r="V7" s="38">
        <v>15331</v>
      </c>
      <c r="W7" s="38">
        <v>2.8</v>
      </c>
      <c r="X7" s="38">
        <v>5475.36</v>
      </c>
      <c r="Y7" s="38">
        <v>92.48</v>
      </c>
      <c r="Z7" s="38">
        <v>78.97</v>
      </c>
      <c r="AA7" s="38">
        <v>78.11</v>
      </c>
      <c r="AB7" s="38">
        <v>88.56</v>
      </c>
      <c r="AC7" s="38">
        <v>91.12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2758.23</v>
      </c>
      <c r="BJ7" s="38">
        <v>2591.8000000000002</v>
      </c>
      <c r="BK7" s="38">
        <v>748.02</v>
      </c>
      <c r="BL7" s="38">
        <v>1853.46</v>
      </c>
      <c r="BM7" s="38">
        <v>1847.13</v>
      </c>
      <c r="BN7" s="38">
        <v>1862.51</v>
      </c>
      <c r="BO7" s="38">
        <v>1622.57</v>
      </c>
      <c r="BP7" s="38">
        <v>728.3</v>
      </c>
      <c r="BQ7" s="38">
        <v>31.42</v>
      </c>
      <c r="BR7" s="38">
        <v>33.19</v>
      </c>
      <c r="BS7" s="38">
        <v>40.299999999999997</v>
      </c>
      <c r="BT7" s="38">
        <v>36.630000000000003</v>
      </c>
      <c r="BU7" s="38">
        <v>40.35</v>
      </c>
      <c r="BV7" s="38">
        <v>72.63</v>
      </c>
      <c r="BW7" s="38">
        <v>45.22</v>
      </c>
      <c r="BX7" s="38">
        <v>42.22</v>
      </c>
      <c r="BY7" s="38">
        <v>53.03</v>
      </c>
      <c r="BZ7" s="38">
        <v>58.32</v>
      </c>
      <c r="CA7" s="38">
        <v>100.04</v>
      </c>
      <c r="CB7" s="38">
        <v>523.55999999999995</v>
      </c>
      <c r="CC7" s="38">
        <v>495.01</v>
      </c>
      <c r="CD7" s="38">
        <v>419.68</v>
      </c>
      <c r="CE7" s="38">
        <v>468.38</v>
      </c>
      <c r="CF7" s="38">
        <v>427.66</v>
      </c>
      <c r="CG7" s="38">
        <v>148.44999999999999</v>
      </c>
      <c r="CH7" s="38">
        <v>290.39999999999998</v>
      </c>
      <c r="CI7" s="38">
        <v>300.07</v>
      </c>
      <c r="CJ7" s="38">
        <v>250.86</v>
      </c>
      <c r="CK7" s="38">
        <v>227.65</v>
      </c>
      <c r="CL7" s="38">
        <v>137.82</v>
      </c>
      <c r="CM7" s="38" t="s">
        <v>114</v>
      </c>
      <c r="CN7" s="38" t="s">
        <v>114</v>
      </c>
      <c r="CO7" s="38" t="s">
        <v>114</v>
      </c>
      <c r="CP7" s="38" t="s">
        <v>114</v>
      </c>
      <c r="CQ7" s="38" t="s">
        <v>114</v>
      </c>
      <c r="CR7" s="38">
        <v>3.8</v>
      </c>
      <c r="CS7" s="38">
        <v>37.36</v>
      </c>
      <c r="CT7" s="38">
        <v>42.07</v>
      </c>
      <c r="CU7" s="38">
        <v>37.950000000000003</v>
      </c>
      <c r="CV7" s="38">
        <v>32.42</v>
      </c>
      <c r="CW7" s="38">
        <v>60.09</v>
      </c>
      <c r="CX7" s="38">
        <v>47.72</v>
      </c>
      <c r="CY7" s="38">
        <v>50.91</v>
      </c>
      <c r="CZ7" s="38">
        <v>54.54</v>
      </c>
      <c r="DA7" s="38">
        <v>57.27</v>
      </c>
      <c r="DB7" s="38">
        <v>57.11</v>
      </c>
      <c r="DC7" s="38">
        <v>89.08</v>
      </c>
      <c r="DD7" s="38">
        <v>61.85</v>
      </c>
      <c r="DE7" s="38">
        <v>63.92</v>
      </c>
      <c r="DF7" s="38">
        <v>63.25</v>
      </c>
      <c r="DG7" s="38">
        <v>60.69</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0.74</v>
      </c>
      <c r="EL7" s="38">
        <v>0.57999999999999996</v>
      </c>
      <c r="EM7" s="38">
        <v>0.01</v>
      </c>
      <c r="EN7" s="38">
        <v>0.2</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2018-02-08T09:56:08Z</cp:lastPrinted>
  <dcterms:created xsi:type="dcterms:W3CDTF">2017-12-25T02:09:21Z</dcterms:created>
  <dcterms:modified xsi:type="dcterms:W3CDTF">2018-02-23T05:13:42Z</dcterms:modified>
</cp:coreProperties>
</file>