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75" windowWidth="14940" windowHeight="786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L8" i="4"/>
  <c r="P8" i="4"/>
  <c r="C10" i="5" l="1"/>
  <c r="D10" i="5"/>
  <c r="E10" i="5"/>
  <c r="B10" i="5"/>
</calcChain>
</file>

<file path=xl/sharedStrings.xml><?xml version="1.0" encoding="utf-8"?>
<sst xmlns="http://schemas.openxmlformats.org/spreadsheetml/2006/main" count="246" uniqueCount="126">
  <si>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</si>
  <si>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</si>
  <si>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</si>
  <si>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</si>
  <si>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</si>
  <si>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</si>
  <si>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</si>
  <si>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</si>
  <si>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</si>
  <si>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</si>
  <si>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</si>
  <si>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</si>
  <si>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</si>
  <si>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</si>
  <si>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</si>
  <si>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</si>
  <si>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</si>
  <si>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</si>
  <si>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</si>
  <si>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</si>
  <si>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</si>
  <si>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</si>
  <si>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</si>
  <si>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</si>
  <si>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</si>
  <si>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</si>
  <si>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</si>
  <si>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</si>
  <si>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</si>
  <si>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</si>
  <si>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</si>
  <si>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</si>
  <si>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</si>
  <si>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</si>
  <si>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</si>
  <si>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</si>
  <si>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</si>
  <si>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</si>
  <si>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</si>
  <si>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</si>
  <si>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</si>
  <si>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</si>
  <si>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</si>
  <si>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</si>
  <si>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</si>
  <si>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</si>
  <si>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</si>
  <si>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</si>
  <si>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</si>
  <si>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</si>
  <si>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</si>
  <si>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</si>
  <si>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</si>
  <si>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</si>
  <si>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</si>
  <si>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</si>
  <si>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</si>
  <si>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</si>
  <si>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</si>
  <si>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</si>
  <si>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</si>
  <si>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</si>
  <si>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</si>
  <si>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</si>
  <si>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</si>
  <si>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</si>
  <si>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</si>
  <si>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</si>
  <si>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</si>
  <si>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</si>
  <si>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</si>
  <si>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</si>
  <si>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</si>
  <si>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</si>
  <si>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</si>
  <si>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</si>
  <si>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</si>
  <si>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</si>
  <si>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</si>
  <si>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</si>
  <si>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</si>
  <si>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</si>
  <si>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</si>
  <si>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</si>
  <si>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</si>
  <si>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</si>
  <si>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</si>
  <si>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</si>
  <si>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</si>
  <si>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</si>
  <si>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</si>
  <si>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</si>
  <si>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</si>
  <si>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</si>
  <si>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</si>
  <si>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</si>
  <si>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</si>
  <si>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</si>
  <si>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</si>
  <si>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</si>
  <si>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</si>
  <si>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</si>
  <si>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</si>
  <si>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</si>
  <si>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</si>
  <si>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</si>
  <si>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</si>
  <si>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</si>
  <si>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</si>
  <si>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</si>
  <si>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清須市</t>
  </si>
  <si>
    <t>法非適用</t>
  </si>
  <si>
    <t>下水道事業</t>
  </si>
  <si>
    <t>公共下水道</t>
  </si>
  <si>
    <t>Cb3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</si>
  <si>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</si>
  <si>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</si>
  <si>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</si>
  <si>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</si>
  <si>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</si>
  <si>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</si>
  <si>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</si>
  <si>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</si>
  <si>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・汚水施設については、整備が直近10年程度と比較的新しいため老朽化の状況はない。
・雨水施設については、本市は低地にあり、昭和30年代より汚水処理に先行して雨水排除のため都市下水路として整備してきた。
・汚水施設の整備に合わせて、雨水施設を公共下水道の施設として位置付け、順次整備している。雨水管の整備とともに老朽化した雨水ポンプ場の改築更新が急務となっている。
・下水道ストックマネジメント計画を平成29年度中に策定予定であり、老朽化した雨水管渠について計画的に更新を行っていく予定である。</t>
    <rPh sb="1" eb="3">
      <t>オスイ</t>
    </rPh>
    <rPh sb="3" eb="5">
      <t>シセツ</t>
    </rPh>
    <rPh sb="11" eb="13">
      <t>セイビ</t>
    </rPh>
    <rPh sb="14" eb="16">
      <t>チョッキン</t>
    </rPh>
    <rPh sb="18" eb="19">
      <t>ネン</t>
    </rPh>
    <rPh sb="19" eb="21">
      <t>テイド</t>
    </rPh>
    <rPh sb="22" eb="25">
      <t>ヒカクテキ</t>
    </rPh>
    <rPh sb="25" eb="26">
      <t>アタラ</t>
    </rPh>
    <rPh sb="30" eb="33">
      <t>ロウキュウカ</t>
    </rPh>
    <rPh sb="34" eb="36">
      <t>ジョウキョウ</t>
    </rPh>
    <rPh sb="42" eb="44">
      <t>ウスイ</t>
    </rPh>
    <rPh sb="44" eb="46">
      <t>シセツ</t>
    </rPh>
    <rPh sb="52" eb="53">
      <t>ホン</t>
    </rPh>
    <rPh sb="53" eb="54">
      <t>シ</t>
    </rPh>
    <rPh sb="55" eb="57">
      <t>テイチ</t>
    </rPh>
    <rPh sb="69" eb="71">
      <t>オスイ</t>
    </rPh>
    <rPh sb="71" eb="73">
      <t>ショリ</t>
    </rPh>
    <rPh sb="74" eb="76">
      <t>センコウ</t>
    </rPh>
    <rPh sb="78" eb="80">
      <t>ウスイ</t>
    </rPh>
    <rPh sb="80" eb="82">
      <t>ハイジョ</t>
    </rPh>
    <rPh sb="85" eb="87">
      <t>トシ</t>
    </rPh>
    <rPh sb="87" eb="89">
      <t>ゲスイ</t>
    </rPh>
    <rPh sb="89" eb="90">
      <t>ロ</t>
    </rPh>
    <rPh sb="93" eb="95">
      <t>セイビ</t>
    </rPh>
    <rPh sb="102" eb="104">
      <t>オスイ</t>
    </rPh>
    <rPh sb="104" eb="106">
      <t>シセツ</t>
    </rPh>
    <rPh sb="107" eb="109">
      <t>セイビ</t>
    </rPh>
    <rPh sb="110" eb="111">
      <t>ア</t>
    </rPh>
    <rPh sb="115" eb="117">
      <t>ウスイ</t>
    </rPh>
    <rPh sb="117" eb="119">
      <t>シセツ</t>
    </rPh>
    <rPh sb="126" eb="128">
      <t>シセツ</t>
    </rPh>
    <rPh sb="131" eb="134">
      <t>イチヅ</t>
    </rPh>
    <rPh sb="136" eb="138">
      <t>ジュンジ</t>
    </rPh>
    <rPh sb="138" eb="140">
      <t>セイビ</t>
    </rPh>
    <rPh sb="145" eb="148">
      <t>ウスイカン</t>
    </rPh>
    <rPh sb="149" eb="151">
      <t>セイビ</t>
    </rPh>
    <rPh sb="155" eb="158">
      <t>ロウキュウカ</t>
    </rPh>
    <rPh sb="160" eb="162">
      <t>ウスイ</t>
    </rPh>
    <rPh sb="165" eb="166">
      <t>ジョウ</t>
    </rPh>
    <rPh sb="167" eb="169">
      <t>カイチク</t>
    </rPh>
    <rPh sb="169" eb="171">
      <t>コウシン</t>
    </rPh>
    <rPh sb="172" eb="174">
      <t>キュウム</t>
    </rPh>
    <rPh sb="183" eb="186">
      <t>ゲスイドウ</t>
    </rPh>
    <rPh sb="196" eb="198">
      <t>ケイカク</t>
    </rPh>
    <rPh sb="199" eb="201">
      <t>ヘイセイ</t>
    </rPh>
    <rPh sb="203" eb="206">
      <t>ネンドチュウ</t>
    </rPh>
    <rPh sb="207" eb="209">
      <t>サクテイ</t>
    </rPh>
    <rPh sb="209" eb="211">
      <t>ヨテイ</t>
    </rPh>
    <rPh sb="215" eb="218">
      <t>ロウキュウカ</t>
    </rPh>
    <rPh sb="220" eb="222">
      <t>ウスイ</t>
    </rPh>
    <rPh sb="222" eb="224">
      <t>カンキョ</t>
    </rPh>
    <rPh sb="228" eb="231">
      <t>ケイカクテキ</t>
    </rPh>
    <rPh sb="232" eb="234">
      <t>コウシン</t>
    </rPh>
    <rPh sb="235" eb="236">
      <t>オコナ</t>
    </rPh>
    <rPh sb="240" eb="242">
      <t>ヨテイ</t>
    </rPh>
    <phoneticPr fontId="4"/>
  </si>
  <si>
    <r>
      <t>・平成28年度は供用開始から5ヶ年度目であり、経営の健全性・効率性を分析するにあたっては過渡的な状況である。
・平成28年度は、前年度に引き続き</t>
    </r>
    <r>
      <rPr>
        <sz val="11"/>
        <rFont val="ＭＳ ゴシック"/>
        <family val="3"/>
        <charset val="128"/>
      </rPr>
      <t>水洗化人口が増加したことにより「⑧水洗化率」が上昇した。また、下水道使用料の徴収対象となった下水の排出量1立方メートルあたりの下水道使用料（有収単価）が150円を超えたため、公費で負担すべき経費の一部（総務省が定める地方公営企業繰出基準のうち「高資本費対策に要する経費」）が新たに算定対象となったことにより「①収益的収支比率」及び「④企業債残高対事業規模比率」の改善、「⑥汚水処理原価」の低減、「⑤経費回収率」の向上が見られた。</t>
    </r>
    <r>
      <rPr>
        <sz val="11"/>
        <color theme="1"/>
        <rFont val="ＭＳ ゴシック"/>
        <family val="3"/>
        <charset val="128"/>
      </rPr>
      <t xml:space="preserve">
・今後も事業規模の拡大を行っていく予定であり、事業開始から30年程度経過後の平成50年度ごろまでは企業債の残高が上昇する見込みである。</t>
    </r>
    <rPh sb="1" eb="3">
      <t>ヘイセイ</t>
    </rPh>
    <rPh sb="5" eb="7">
      <t>ネンド</t>
    </rPh>
    <rPh sb="17" eb="19">
      <t>ドメ</t>
    </rPh>
    <rPh sb="23" eb="25">
      <t>ケイエイ</t>
    </rPh>
    <rPh sb="26" eb="29">
      <t>ケンゼンセイ</t>
    </rPh>
    <rPh sb="30" eb="33">
      <t>コウリツセイ</t>
    </rPh>
    <rPh sb="34" eb="36">
      <t>ブンセキ</t>
    </rPh>
    <rPh sb="44" eb="47">
      <t>カトテキ</t>
    </rPh>
    <rPh sb="48" eb="50">
      <t>ジョウキョウ</t>
    </rPh>
    <rPh sb="64" eb="67">
      <t>ゼンネンド</t>
    </rPh>
    <rPh sb="68" eb="69">
      <t>ヒ</t>
    </rPh>
    <rPh sb="70" eb="71">
      <t>ツヅ</t>
    </rPh>
    <rPh sb="72" eb="75">
      <t>スイセンカ</t>
    </rPh>
    <rPh sb="75" eb="77">
      <t>ジンコウ</t>
    </rPh>
    <rPh sb="78" eb="80">
      <t>ゾウカ</t>
    </rPh>
    <rPh sb="89" eb="92">
      <t>スイセンカ</t>
    </rPh>
    <rPh sb="92" eb="93">
      <t>リツ</t>
    </rPh>
    <rPh sb="95" eb="97">
      <t>ジョウショウ</t>
    </rPh>
    <rPh sb="103" eb="106">
      <t>ゲスイドウ</t>
    </rPh>
    <rPh sb="106" eb="109">
      <t>シヨウリョウ</t>
    </rPh>
    <rPh sb="110" eb="112">
      <t>チョウシュウ</t>
    </rPh>
    <rPh sb="112" eb="114">
      <t>タイショウ</t>
    </rPh>
    <rPh sb="118" eb="120">
      <t>ゲスイ</t>
    </rPh>
    <rPh sb="121" eb="123">
      <t>ハイシュツ</t>
    </rPh>
    <rPh sb="123" eb="124">
      <t>リョウ</t>
    </rPh>
    <rPh sb="125" eb="127">
      <t>リッポウ</t>
    </rPh>
    <rPh sb="142" eb="144">
      <t>ユウシュウ</t>
    </rPh>
    <rPh sb="144" eb="146">
      <t>タンカ</t>
    </rPh>
    <rPh sb="151" eb="152">
      <t>エン</t>
    </rPh>
    <rPh sb="153" eb="154">
      <t>コ</t>
    </rPh>
    <rPh sb="159" eb="161">
      <t>コウヒ</t>
    </rPh>
    <rPh sb="162" eb="164">
      <t>フタン</t>
    </rPh>
    <rPh sb="167" eb="169">
      <t>ケイヒ</t>
    </rPh>
    <rPh sb="170" eb="172">
      <t>イチブ</t>
    </rPh>
    <rPh sb="173" eb="176">
      <t>ソウムショウ</t>
    </rPh>
    <rPh sb="177" eb="178">
      <t>サダ</t>
    </rPh>
    <rPh sb="180" eb="182">
      <t>チホウ</t>
    </rPh>
    <rPh sb="182" eb="184">
      <t>コウエイ</t>
    </rPh>
    <rPh sb="184" eb="186">
      <t>キギョウ</t>
    </rPh>
    <rPh sb="186" eb="188">
      <t>クリダ</t>
    </rPh>
    <rPh sb="188" eb="190">
      <t>キジュン</t>
    </rPh>
    <rPh sb="194" eb="197">
      <t>コウシホン</t>
    </rPh>
    <rPh sb="197" eb="198">
      <t>ヒ</t>
    </rPh>
    <rPh sb="198" eb="200">
      <t>タイサク</t>
    </rPh>
    <rPh sb="201" eb="202">
      <t>ヨウ</t>
    </rPh>
    <rPh sb="204" eb="206">
      <t>ケイヒ</t>
    </rPh>
    <rPh sb="209" eb="210">
      <t>アラ</t>
    </rPh>
    <rPh sb="212" eb="214">
      <t>サンテイ</t>
    </rPh>
    <rPh sb="214" eb="216">
      <t>タイショウ</t>
    </rPh>
    <rPh sb="227" eb="230">
      <t>シュウエキテキ</t>
    </rPh>
    <rPh sb="230" eb="232">
      <t>シュウシ</t>
    </rPh>
    <rPh sb="232" eb="234">
      <t>ヒリツ</t>
    </rPh>
    <rPh sb="235" eb="236">
      <t>オヨ</t>
    </rPh>
    <rPh sb="239" eb="241">
      <t>キギョウ</t>
    </rPh>
    <rPh sb="241" eb="242">
      <t>サイ</t>
    </rPh>
    <rPh sb="242" eb="244">
      <t>ザンダカ</t>
    </rPh>
    <rPh sb="244" eb="245">
      <t>タイ</t>
    </rPh>
    <rPh sb="245" eb="247">
      <t>ジギョウ</t>
    </rPh>
    <rPh sb="247" eb="249">
      <t>キボ</t>
    </rPh>
    <rPh sb="249" eb="251">
      <t>ヒリツ</t>
    </rPh>
    <rPh sb="253" eb="255">
      <t>カイゼン</t>
    </rPh>
    <rPh sb="281" eb="282">
      <t>ミ</t>
    </rPh>
    <rPh sb="288" eb="290">
      <t>コンゴ</t>
    </rPh>
    <rPh sb="291" eb="293">
      <t>ジギョウ</t>
    </rPh>
    <rPh sb="293" eb="295">
      <t>キボ</t>
    </rPh>
    <rPh sb="296" eb="298">
      <t>カクダイ</t>
    </rPh>
    <rPh sb="299" eb="300">
      <t>オコナ</t>
    </rPh>
    <rPh sb="304" eb="306">
      <t>ヨテイ</t>
    </rPh>
    <rPh sb="310" eb="312">
      <t>ジギョウ</t>
    </rPh>
    <rPh sb="312" eb="314">
      <t>カイシ</t>
    </rPh>
    <rPh sb="318" eb="319">
      <t>ネン</t>
    </rPh>
    <rPh sb="319" eb="321">
      <t>テイド</t>
    </rPh>
    <rPh sb="321" eb="323">
      <t>ケイカ</t>
    </rPh>
    <rPh sb="323" eb="324">
      <t>ゴ</t>
    </rPh>
    <rPh sb="325" eb="327">
      <t>ヘイセイ</t>
    </rPh>
    <rPh sb="329" eb="330">
      <t>ネン</t>
    </rPh>
    <rPh sb="330" eb="331">
      <t>ド</t>
    </rPh>
    <rPh sb="336" eb="338">
      <t>キギョウ</t>
    </rPh>
    <rPh sb="338" eb="339">
      <t>サイ</t>
    </rPh>
    <rPh sb="340" eb="342">
      <t>ザンダカ</t>
    </rPh>
    <rPh sb="343" eb="345">
      <t>ジョウショウ</t>
    </rPh>
    <rPh sb="347" eb="349">
      <t>ミコ</t>
    </rPh>
    <phoneticPr fontId="4"/>
  </si>
  <si>
    <t xml:space="preserve">・引き続き汚水の面整備に努め、規模を拡大し、処理原価の低減・収益性の向上を図っていく。
・合わせて、都市下水路として整備して雨水施設を順次公共下水道に取り込み、老朽化した雨水施設の改築更新を行っていく。
・経営の分析にあたっては、平成24年度・平成25年度の供用初期の特異な状況を比較対象としなくなる平成30年度より、より正確な状況を把握することができるようになると考える。
・平成28年度に経営戦略を策定し、安定的な下水道事業の経営に努めるとともに、平成31年4月の地方公営企業法の適用（法適化）に向けて、平成30年度に経営戦略を見直す予定である。
・法適化により、経営状況や資産状況をより的確に把握し、より効率的な経営に努める。
</t>
    <rPh sb="1" eb="2">
      <t>ヒ</t>
    </rPh>
    <rPh sb="3" eb="4">
      <t>ツヅ</t>
    </rPh>
    <rPh sb="5" eb="7">
      <t>オスイ</t>
    </rPh>
    <rPh sb="8" eb="9">
      <t>メン</t>
    </rPh>
    <rPh sb="9" eb="11">
      <t>セイビ</t>
    </rPh>
    <rPh sb="12" eb="13">
      <t>ツト</t>
    </rPh>
    <rPh sb="15" eb="17">
      <t>キボ</t>
    </rPh>
    <rPh sb="18" eb="20">
      <t>カクダイ</t>
    </rPh>
    <rPh sb="22" eb="24">
      <t>ショリ</t>
    </rPh>
    <rPh sb="24" eb="26">
      <t>ゲンカ</t>
    </rPh>
    <rPh sb="27" eb="29">
      <t>テイゲン</t>
    </rPh>
    <rPh sb="30" eb="32">
      <t>シュウエキ</t>
    </rPh>
    <rPh sb="32" eb="33">
      <t>セイ</t>
    </rPh>
    <rPh sb="34" eb="36">
      <t>コウジョウ</t>
    </rPh>
    <rPh sb="37" eb="38">
      <t>ハカ</t>
    </rPh>
    <rPh sb="45" eb="46">
      <t>ア</t>
    </rPh>
    <rPh sb="50" eb="52">
      <t>トシ</t>
    </rPh>
    <rPh sb="52" eb="54">
      <t>ゲスイ</t>
    </rPh>
    <rPh sb="54" eb="55">
      <t>ロ</t>
    </rPh>
    <rPh sb="58" eb="60">
      <t>セイビ</t>
    </rPh>
    <rPh sb="62" eb="64">
      <t>ウスイ</t>
    </rPh>
    <rPh sb="64" eb="66">
      <t>シセツ</t>
    </rPh>
    <rPh sb="67" eb="69">
      <t>ジュンジ</t>
    </rPh>
    <rPh sb="69" eb="71">
      <t>コウキョウ</t>
    </rPh>
    <rPh sb="71" eb="74">
      <t>ゲスイドウ</t>
    </rPh>
    <rPh sb="75" eb="76">
      <t>ト</t>
    </rPh>
    <rPh sb="77" eb="78">
      <t>コ</t>
    </rPh>
    <rPh sb="80" eb="83">
      <t>ロウキュウカ</t>
    </rPh>
    <rPh sb="85" eb="87">
      <t>ウスイ</t>
    </rPh>
    <rPh sb="87" eb="89">
      <t>シセツ</t>
    </rPh>
    <rPh sb="90" eb="92">
      <t>カイチク</t>
    </rPh>
    <rPh sb="92" eb="94">
      <t>コウシン</t>
    </rPh>
    <rPh sb="95" eb="96">
      <t>オコナ</t>
    </rPh>
    <rPh sb="193" eb="195">
      <t>ネンド</t>
    </rPh>
    <rPh sb="196" eb="198">
      <t>ケイエイ</t>
    </rPh>
    <rPh sb="198" eb="200">
      <t>センリャク</t>
    </rPh>
    <rPh sb="201" eb="203">
      <t>サクテイ</t>
    </rPh>
    <rPh sb="205" eb="208">
      <t>アンテイテキ</t>
    </rPh>
    <rPh sb="209" eb="212">
      <t>ゲスイドウ</t>
    </rPh>
    <rPh sb="212" eb="214">
      <t>ジギョウ</t>
    </rPh>
    <rPh sb="215" eb="217">
      <t>ケイエイ</t>
    </rPh>
    <rPh sb="218" eb="219">
      <t>ツト</t>
    </rPh>
    <rPh sb="245" eb="246">
      <t>ホウ</t>
    </rPh>
    <rPh sb="246" eb="247">
      <t>テキ</t>
    </rPh>
    <rPh sb="247" eb="248">
      <t>カ</t>
    </rPh>
    <rPh sb="277" eb="278">
      <t>ホウ</t>
    </rPh>
    <rPh sb="278" eb="279">
      <t>テキ</t>
    </rPh>
    <rPh sb="279" eb="280">
      <t>カ</t>
    </rPh>
    <rPh sb="284" eb="286">
      <t>ケイエイ</t>
    </rPh>
    <rPh sb="286" eb="288">
      <t>ジョウキョウ</t>
    </rPh>
    <rPh sb="289" eb="291">
      <t>シサン</t>
    </rPh>
    <rPh sb="291" eb="293">
      <t>ジョウキョウ</t>
    </rPh>
    <rPh sb="296" eb="298">
      <t>テキカク</t>
    </rPh>
    <rPh sb="299" eb="301">
      <t>ハアク</t>
    </rPh>
    <rPh sb="305" eb="308">
      <t>コウリツテキ</t>
    </rPh>
    <rPh sb="309" eb="311">
      <t>ケイエイ</t>
    </rPh>
    <rPh sb="312" eb="31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</si>
</sst>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12-4593-A350-199E47109E76}"/>
            </c:ext>
          </c:extLst>
        </c:ser>
        <c:dLbls>
          <c:showLegendKey val="0"/>
          <c:showVal val="0"/>
          <c:showCatName val="0"/>
          <c:showSerName val="0"/>
          <c:showPercent val="0"/>
          <c:showBubbleSize val="0"/>
        </c:dLbls>
        <c:gapWidth val="150"/>
        <c:axId val="95607040"/>
        <c:axId val="956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0.74</c:v>
                </c:pt>
                <c:pt idx="2">
                  <c:v>0.57999999999999996</c:v>
                </c:pt>
                <c:pt idx="3">
                  <c:v>0.01</c:v>
                </c:pt>
                <c:pt idx="4">
                  <c:v>0.2</c:v>
                </c:pt>
              </c:numCache>
            </c:numRef>
          </c:val>
          <c:smooth val="0"/>
          <c:extLst>
            <c:ext xmlns:c16="http://schemas.microsoft.com/office/drawing/2014/chart" uri="{C3380CC4-5D6E-409C-BE32-E72D297353CC}">
              <c16:uniqueId val="{00000001-FF12-4593-A350-199E47109E76}"/>
            </c:ext>
          </c:extLst>
        </c:ser>
        <c:dLbls>
          <c:showLegendKey val="0"/>
          <c:showVal val="0"/>
          <c:showCatName val="0"/>
          <c:showSerName val="0"/>
          <c:showPercent val="0"/>
          <c:showBubbleSize val="0"/>
        </c:dLbls>
        <c:marker val="1"/>
        <c:smooth val="0"/>
        <c:axId val="95607040"/>
        <c:axId val="95674752"/>
      </c:lineChart>
      <c:dateAx>
        <c:axId val="95607040"/>
        <c:scaling>
          <c:orientation val="minMax"/>
        </c:scaling>
        <c:delete val="1"/>
        <c:axPos val="b"/>
        <c:numFmt formatCode="ge" sourceLinked="1"/>
        <c:majorTickMark val="none"/>
        <c:minorTickMark val="none"/>
        <c:tickLblPos val="none"/>
        <c:crossAx val="95674752"/>
        <c:crosses val="autoZero"/>
        <c:auto val="1"/>
        <c:lblOffset val="100"/>
        <c:baseTimeUnit val="years"/>
      </c:dateAx>
      <c:valAx>
        <c:axId val="956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6C-42B0-A18B-10789CA1F1D2}"/>
            </c:ext>
          </c:extLst>
        </c:ser>
        <c:dLbls>
          <c:showLegendKey val="0"/>
          <c:showVal val="0"/>
          <c:showCatName val="0"/>
          <c:showSerName val="0"/>
          <c:showPercent val="0"/>
          <c:showBubbleSize val="0"/>
        </c:dLbls>
        <c:gapWidth val="150"/>
        <c:axId val="94046464"/>
        <c:axId val="940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37.36</c:v>
                </c:pt>
                <c:pt idx="2">
                  <c:v>42.07</c:v>
                </c:pt>
                <c:pt idx="3">
                  <c:v>37.950000000000003</c:v>
                </c:pt>
                <c:pt idx="4">
                  <c:v>32.42</c:v>
                </c:pt>
              </c:numCache>
            </c:numRef>
          </c:val>
          <c:smooth val="0"/>
          <c:extLst>
            <c:ext xmlns:c16="http://schemas.microsoft.com/office/drawing/2014/chart" uri="{C3380CC4-5D6E-409C-BE32-E72D297353CC}">
              <c16:uniqueId val="{00000001-206C-42B0-A18B-10789CA1F1D2}"/>
            </c:ext>
          </c:extLst>
        </c:ser>
        <c:dLbls>
          <c:showLegendKey val="0"/>
          <c:showVal val="0"/>
          <c:showCatName val="0"/>
          <c:showSerName val="0"/>
          <c:showPercent val="0"/>
          <c:showBubbleSize val="0"/>
        </c:dLbls>
        <c:marker val="1"/>
        <c:smooth val="0"/>
        <c:axId val="94046464"/>
        <c:axId val="94060928"/>
      </c:lineChart>
      <c:dateAx>
        <c:axId val="94046464"/>
        <c:scaling>
          <c:orientation val="minMax"/>
        </c:scaling>
        <c:delete val="1"/>
        <c:axPos val="b"/>
        <c:numFmt formatCode="ge" sourceLinked="1"/>
        <c:majorTickMark val="none"/>
        <c:minorTickMark val="none"/>
        <c:tickLblPos val="none"/>
        <c:crossAx val="94060928"/>
        <c:crosses val="autoZero"/>
        <c:auto val="1"/>
        <c:lblOffset val="100"/>
        <c:baseTimeUnit val="years"/>
      </c:dateAx>
      <c:valAx>
        <c:axId val="940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formatCode="#,##0.00;&quot;△&quot;#,##0.00">
                  <c:v>0</c:v>
                </c:pt>
                <c:pt idx="1">
                  <c:v>26.95</c:v>
                </c:pt>
                <c:pt idx="2">
                  <c:v>44.97</c:v>
                </c:pt>
                <c:pt idx="3">
                  <c:v>51.49</c:v>
                </c:pt>
                <c:pt idx="4">
                  <c:v>56.56</c:v>
                </c:pt>
              </c:numCache>
            </c:numRef>
          </c:val>
          <c:extLst>
            <c:ext xmlns:c16="http://schemas.microsoft.com/office/drawing/2014/chart" uri="{C3380CC4-5D6E-409C-BE32-E72D297353CC}">
              <c16:uniqueId val="{00000000-A0FB-4947-897C-36D2C25F6ABC}"/>
            </c:ext>
          </c:extLst>
        </c:ser>
        <c:dLbls>
          <c:showLegendKey val="0"/>
          <c:showVal val="0"/>
          <c:showCatName val="0"/>
          <c:showSerName val="0"/>
          <c:showPercent val="0"/>
          <c:showBubbleSize val="0"/>
        </c:dLbls>
        <c:gapWidth val="150"/>
        <c:axId val="94083712"/>
        <c:axId val="9409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61.85</c:v>
                </c:pt>
                <c:pt idx="2">
                  <c:v>63.92</c:v>
                </c:pt>
                <c:pt idx="3">
                  <c:v>63.25</c:v>
                </c:pt>
                <c:pt idx="4">
                  <c:v>60.69</c:v>
                </c:pt>
              </c:numCache>
            </c:numRef>
          </c:val>
          <c:smooth val="0"/>
          <c:extLst>
            <c:ext xmlns:c16="http://schemas.microsoft.com/office/drawing/2014/chart" uri="{C3380CC4-5D6E-409C-BE32-E72D297353CC}">
              <c16:uniqueId val="{00000001-A0FB-4947-897C-36D2C25F6ABC}"/>
            </c:ext>
          </c:extLst>
        </c:ser>
        <c:dLbls>
          <c:showLegendKey val="0"/>
          <c:showVal val="0"/>
          <c:showCatName val="0"/>
          <c:showSerName val="0"/>
          <c:showPercent val="0"/>
          <c:showBubbleSize val="0"/>
        </c:dLbls>
        <c:marker val="1"/>
        <c:smooth val="0"/>
        <c:axId val="94083712"/>
        <c:axId val="94094080"/>
      </c:lineChart>
      <c:dateAx>
        <c:axId val="94083712"/>
        <c:scaling>
          <c:orientation val="minMax"/>
        </c:scaling>
        <c:delete val="1"/>
        <c:axPos val="b"/>
        <c:numFmt formatCode="ge" sourceLinked="1"/>
        <c:majorTickMark val="none"/>
        <c:minorTickMark val="none"/>
        <c:tickLblPos val="none"/>
        <c:crossAx val="94094080"/>
        <c:crosses val="autoZero"/>
        <c:auto val="1"/>
        <c:lblOffset val="100"/>
        <c:baseTimeUnit val="years"/>
      </c:dateAx>
      <c:valAx>
        <c:axId val="940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119.93</c:v>
                </c:pt>
                <c:pt idx="1">
                  <c:v>109.04</c:v>
                </c:pt>
                <c:pt idx="2">
                  <c:v>92.58</c:v>
                </c:pt>
                <c:pt idx="3">
                  <c:v>96.34</c:v>
                </c:pt>
                <c:pt idx="4">
                  <c:v>105.66</c:v>
                </c:pt>
              </c:numCache>
            </c:numRef>
          </c:val>
          <c:extLst>
            <c:ext xmlns:c16="http://schemas.microsoft.com/office/drawing/2014/chart" uri="{C3380CC4-5D6E-409C-BE32-E72D297353CC}">
              <c16:uniqueId val="{00000000-9BAA-44FB-956E-BD23874E554E}"/>
            </c:ext>
          </c:extLst>
        </c:ser>
        <c:dLbls>
          <c:showLegendKey val="0"/>
          <c:showVal val="0"/>
          <c:showCatName val="0"/>
          <c:showSerName val="0"/>
          <c:showPercent val="0"/>
          <c:showBubbleSize val="0"/>
        </c:dLbls>
        <c:gapWidth val="150"/>
        <c:axId val="102706176"/>
        <c:axId val="1027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AA-44FB-956E-BD23874E554E}"/>
            </c:ext>
          </c:extLst>
        </c:ser>
        <c:dLbls>
          <c:showLegendKey val="0"/>
          <c:showVal val="0"/>
          <c:showCatName val="0"/>
          <c:showSerName val="0"/>
          <c:showPercent val="0"/>
          <c:showBubbleSize val="0"/>
        </c:dLbls>
        <c:marker val="1"/>
        <c:smooth val="0"/>
        <c:axId val="102706176"/>
        <c:axId val="102712448"/>
      </c:lineChart>
      <c:dateAx>
        <c:axId val="102706176"/>
        <c:scaling>
          <c:orientation val="minMax"/>
        </c:scaling>
        <c:delete val="1"/>
        <c:axPos val="b"/>
        <c:numFmt formatCode="ge" sourceLinked="1"/>
        <c:majorTickMark val="none"/>
        <c:minorTickMark val="none"/>
        <c:tickLblPos val="none"/>
        <c:crossAx val="102712448"/>
        <c:crosses val="autoZero"/>
        <c:auto val="1"/>
        <c:lblOffset val="100"/>
        <c:baseTimeUnit val="years"/>
      </c:dateAx>
      <c:valAx>
        <c:axId val="1027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32-475F-8523-07EB8BDB935A}"/>
            </c:ext>
          </c:extLst>
        </c:ser>
        <c:dLbls>
          <c:showLegendKey val="0"/>
          <c:showVal val="0"/>
          <c:showCatName val="0"/>
          <c:showSerName val="0"/>
          <c:showPercent val="0"/>
          <c:showBubbleSize val="0"/>
        </c:dLbls>
        <c:gapWidth val="150"/>
        <c:axId val="102722944"/>
        <c:axId val="1027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32-475F-8523-07EB8BDB935A}"/>
            </c:ext>
          </c:extLst>
        </c:ser>
        <c:dLbls>
          <c:showLegendKey val="0"/>
          <c:showVal val="0"/>
          <c:showCatName val="0"/>
          <c:showSerName val="0"/>
          <c:showPercent val="0"/>
          <c:showBubbleSize val="0"/>
        </c:dLbls>
        <c:marker val="1"/>
        <c:smooth val="0"/>
        <c:axId val="102722944"/>
        <c:axId val="102757888"/>
      </c:lineChart>
      <c:dateAx>
        <c:axId val="102722944"/>
        <c:scaling>
          <c:orientation val="minMax"/>
        </c:scaling>
        <c:delete val="1"/>
        <c:axPos val="b"/>
        <c:numFmt formatCode="ge" sourceLinked="1"/>
        <c:majorTickMark val="none"/>
        <c:minorTickMark val="none"/>
        <c:tickLblPos val="none"/>
        <c:crossAx val="102757888"/>
        <c:crosses val="autoZero"/>
        <c:auto val="1"/>
        <c:lblOffset val="100"/>
        <c:baseTimeUnit val="years"/>
      </c:dateAx>
      <c:valAx>
        <c:axId val="1027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D2-4575-B52F-B72954F012D4}"/>
            </c:ext>
          </c:extLst>
        </c:ser>
        <c:dLbls>
          <c:showLegendKey val="0"/>
          <c:showVal val="0"/>
          <c:showCatName val="0"/>
          <c:showSerName val="0"/>
          <c:showPercent val="0"/>
          <c:showBubbleSize val="0"/>
        </c:dLbls>
        <c:gapWidth val="150"/>
        <c:axId val="107302912"/>
        <c:axId val="10730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D2-4575-B52F-B72954F012D4}"/>
            </c:ext>
          </c:extLst>
        </c:ser>
        <c:dLbls>
          <c:showLegendKey val="0"/>
          <c:showVal val="0"/>
          <c:showCatName val="0"/>
          <c:showSerName val="0"/>
          <c:showPercent val="0"/>
          <c:showBubbleSize val="0"/>
        </c:dLbls>
        <c:marker val="1"/>
        <c:smooth val="0"/>
        <c:axId val="107302912"/>
        <c:axId val="107304832"/>
      </c:lineChart>
      <c:dateAx>
        <c:axId val="107302912"/>
        <c:scaling>
          <c:orientation val="minMax"/>
        </c:scaling>
        <c:delete val="1"/>
        <c:axPos val="b"/>
        <c:numFmt formatCode="ge" sourceLinked="1"/>
        <c:majorTickMark val="none"/>
        <c:minorTickMark val="none"/>
        <c:tickLblPos val="none"/>
        <c:crossAx val="107304832"/>
        <c:crosses val="autoZero"/>
        <c:auto val="1"/>
        <c:lblOffset val="100"/>
        <c:baseTimeUnit val="years"/>
      </c:dateAx>
      <c:valAx>
        <c:axId val="1073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49-4C76-AC29-D5CAF5DC7DF8}"/>
            </c:ext>
          </c:extLst>
        </c:ser>
        <c:dLbls>
          <c:showLegendKey val="0"/>
          <c:showVal val="0"/>
          <c:showCatName val="0"/>
          <c:showSerName val="0"/>
          <c:showPercent val="0"/>
          <c:showBubbleSize val="0"/>
        </c:dLbls>
        <c:gapWidth val="150"/>
        <c:axId val="107342080"/>
        <c:axId val="1186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49-4C76-AC29-D5CAF5DC7DF8}"/>
            </c:ext>
          </c:extLst>
        </c:ser>
        <c:dLbls>
          <c:showLegendKey val="0"/>
          <c:showVal val="0"/>
          <c:showCatName val="0"/>
          <c:showSerName val="0"/>
          <c:showPercent val="0"/>
          <c:showBubbleSize val="0"/>
        </c:dLbls>
        <c:marker val="1"/>
        <c:smooth val="0"/>
        <c:axId val="107342080"/>
        <c:axId val="118620544"/>
      </c:lineChart>
      <c:dateAx>
        <c:axId val="107342080"/>
        <c:scaling>
          <c:orientation val="minMax"/>
        </c:scaling>
        <c:delete val="1"/>
        <c:axPos val="b"/>
        <c:numFmt formatCode="ge" sourceLinked="1"/>
        <c:majorTickMark val="none"/>
        <c:minorTickMark val="none"/>
        <c:tickLblPos val="none"/>
        <c:crossAx val="118620544"/>
        <c:crosses val="autoZero"/>
        <c:auto val="1"/>
        <c:lblOffset val="100"/>
        <c:baseTimeUnit val="years"/>
      </c:dateAx>
      <c:valAx>
        <c:axId val="1186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0B-4592-875C-F7AA2F904793}"/>
            </c:ext>
          </c:extLst>
        </c:ser>
        <c:dLbls>
          <c:showLegendKey val="0"/>
          <c:showVal val="0"/>
          <c:showCatName val="0"/>
          <c:showSerName val="0"/>
          <c:showPercent val="0"/>
          <c:showBubbleSize val="0"/>
        </c:dLbls>
        <c:gapWidth val="150"/>
        <c:axId val="118633984"/>
        <c:axId val="1186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0B-4592-875C-F7AA2F904793}"/>
            </c:ext>
          </c:extLst>
        </c:ser>
        <c:dLbls>
          <c:showLegendKey val="0"/>
          <c:showVal val="0"/>
          <c:showCatName val="0"/>
          <c:showSerName val="0"/>
          <c:showPercent val="0"/>
          <c:showBubbleSize val="0"/>
        </c:dLbls>
        <c:marker val="1"/>
        <c:smooth val="0"/>
        <c:axId val="118633984"/>
        <c:axId val="118635904"/>
      </c:lineChart>
      <c:dateAx>
        <c:axId val="118633984"/>
        <c:scaling>
          <c:orientation val="minMax"/>
        </c:scaling>
        <c:delete val="1"/>
        <c:axPos val="b"/>
        <c:numFmt formatCode="ge" sourceLinked="1"/>
        <c:majorTickMark val="none"/>
        <c:minorTickMark val="none"/>
        <c:tickLblPos val="none"/>
        <c:crossAx val="118635904"/>
        <c:crosses val="autoZero"/>
        <c:auto val="1"/>
        <c:lblOffset val="100"/>
        <c:baseTimeUnit val="years"/>
      </c:dateAx>
      <c:valAx>
        <c:axId val="1186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454278.24</c:v>
                </c:pt>
                <c:pt idx="1">
                  <c:v>29017.55</c:v>
                </c:pt>
                <c:pt idx="2">
                  <c:v>6385.46</c:v>
                </c:pt>
                <c:pt idx="3">
                  <c:v>4584.8</c:v>
                </c:pt>
                <c:pt idx="4">
                  <c:v>419.13</c:v>
                </c:pt>
              </c:numCache>
            </c:numRef>
          </c:val>
          <c:extLst>
            <c:ext xmlns:c16="http://schemas.microsoft.com/office/drawing/2014/chart" uri="{C3380CC4-5D6E-409C-BE32-E72D297353CC}">
              <c16:uniqueId val="{00000000-E2F6-4B75-B29E-039D08D1655D}"/>
            </c:ext>
          </c:extLst>
        </c:ser>
        <c:dLbls>
          <c:showLegendKey val="0"/>
          <c:showVal val="0"/>
          <c:showCatName val="0"/>
          <c:showSerName val="0"/>
          <c:showPercent val="0"/>
          <c:showBubbleSize val="0"/>
        </c:dLbls>
        <c:gapWidth val="150"/>
        <c:axId val="118671232"/>
        <c:axId val="11868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1853.46</c:v>
                </c:pt>
                <c:pt idx="2">
                  <c:v>1847.13</c:v>
                </c:pt>
                <c:pt idx="3">
                  <c:v>1862.51</c:v>
                </c:pt>
                <c:pt idx="4">
                  <c:v>1622.57</c:v>
                </c:pt>
              </c:numCache>
            </c:numRef>
          </c:val>
          <c:smooth val="0"/>
          <c:extLst>
            <c:ext xmlns:c16="http://schemas.microsoft.com/office/drawing/2014/chart" uri="{C3380CC4-5D6E-409C-BE32-E72D297353CC}">
              <c16:uniqueId val="{00000001-E2F6-4B75-B29E-039D08D1655D}"/>
            </c:ext>
          </c:extLst>
        </c:ser>
        <c:dLbls>
          <c:showLegendKey val="0"/>
          <c:showVal val="0"/>
          <c:showCatName val="0"/>
          <c:showSerName val="0"/>
          <c:showPercent val="0"/>
          <c:showBubbleSize val="0"/>
        </c:dLbls>
        <c:marker val="1"/>
        <c:smooth val="0"/>
        <c:axId val="118671232"/>
        <c:axId val="118681600"/>
      </c:lineChart>
      <c:dateAx>
        <c:axId val="118671232"/>
        <c:scaling>
          <c:orientation val="minMax"/>
        </c:scaling>
        <c:delete val="1"/>
        <c:axPos val="b"/>
        <c:numFmt formatCode="ge" sourceLinked="1"/>
        <c:majorTickMark val="none"/>
        <c:minorTickMark val="none"/>
        <c:tickLblPos val="none"/>
        <c:crossAx val="118681600"/>
        <c:crosses val="autoZero"/>
        <c:auto val="1"/>
        <c:lblOffset val="100"/>
        <c:baseTimeUnit val="years"/>
      </c:dateAx>
      <c:valAx>
        <c:axId val="1186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formatCode="#,##0.00;&quot;△&quot;#,##0.00">
                  <c:v>0</c:v>
                </c:pt>
                <c:pt idx="1">
                  <c:v>7.01</c:v>
                </c:pt>
                <c:pt idx="2">
                  <c:v>35.200000000000003</c:v>
                </c:pt>
                <c:pt idx="3">
                  <c:v>35.01</c:v>
                </c:pt>
                <c:pt idx="4">
                  <c:v>100</c:v>
                </c:pt>
              </c:numCache>
            </c:numRef>
          </c:val>
          <c:extLst>
            <c:ext xmlns:c16="http://schemas.microsoft.com/office/drawing/2014/chart" uri="{C3380CC4-5D6E-409C-BE32-E72D297353CC}">
              <c16:uniqueId val="{00000000-DEA5-4C3A-AC2D-205220B92131}"/>
            </c:ext>
          </c:extLst>
        </c:ser>
        <c:dLbls>
          <c:showLegendKey val="0"/>
          <c:showVal val="0"/>
          <c:showCatName val="0"/>
          <c:showSerName val="0"/>
          <c:showPercent val="0"/>
          <c:showBubbleSize val="0"/>
        </c:dLbls>
        <c:gapWidth val="150"/>
        <c:axId val="93673344"/>
        <c:axId val="936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45.22</c:v>
                </c:pt>
                <c:pt idx="2">
                  <c:v>42.22</c:v>
                </c:pt>
                <c:pt idx="3">
                  <c:v>53.03</c:v>
                </c:pt>
                <c:pt idx="4">
                  <c:v>58.32</c:v>
                </c:pt>
              </c:numCache>
            </c:numRef>
          </c:val>
          <c:smooth val="0"/>
          <c:extLst>
            <c:ext xmlns:c16="http://schemas.microsoft.com/office/drawing/2014/chart" uri="{C3380CC4-5D6E-409C-BE32-E72D297353CC}">
              <c16:uniqueId val="{00000001-DEA5-4C3A-AC2D-205220B92131}"/>
            </c:ext>
          </c:extLst>
        </c:ser>
        <c:dLbls>
          <c:showLegendKey val="0"/>
          <c:showVal val="0"/>
          <c:showCatName val="0"/>
          <c:showSerName val="0"/>
          <c:showPercent val="0"/>
          <c:showBubbleSize val="0"/>
        </c:dLbls>
        <c:marker val="1"/>
        <c:smooth val="0"/>
        <c:axId val="93673344"/>
        <c:axId val="93679616"/>
      </c:lineChart>
      <c:dateAx>
        <c:axId val="93673344"/>
        <c:scaling>
          <c:orientation val="minMax"/>
        </c:scaling>
        <c:delete val="1"/>
        <c:axPos val="b"/>
        <c:numFmt formatCode="ge" sourceLinked="1"/>
        <c:majorTickMark val="none"/>
        <c:minorTickMark val="none"/>
        <c:tickLblPos val="none"/>
        <c:crossAx val="93679616"/>
        <c:crosses val="autoZero"/>
        <c:auto val="1"/>
        <c:lblOffset val="100"/>
        <c:baseTimeUnit val="years"/>
      </c:dateAx>
      <c:valAx>
        <c:axId val="936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2117.38</c:v>
                </c:pt>
                <c:pt idx="2">
                  <c:v>447.83</c:v>
                </c:pt>
                <c:pt idx="3">
                  <c:v>450.95</c:v>
                </c:pt>
                <c:pt idx="4">
                  <c:v>160.12</c:v>
                </c:pt>
              </c:numCache>
            </c:numRef>
          </c:val>
          <c:extLst>
            <c:ext xmlns:c16="http://schemas.microsoft.com/office/drawing/2014/chart" uri="{C3380CC4-5D6E-409C-BE32-E72D297353CC}">
              <c16:uniqueId val="{00000000-EA4B-4F38-8713-8A2512DF8352}"/>
            </c:ext>
          </c:extLst>
        </c:ser>
        <c:dLbls>
          <c:showLegendKey val="0"/>
          <c:showVal val="0"/>
          <c:showCatName val="0"/>
          <c:showSerName val="0"/>
          <c:showPercent val="0"/>
          <c:showBubbleSize val="0"/>
        </c:dLbls>
        <c:gapWidth val="150"/>
        <c:axId val="93702016"/>
        <c:axId val="955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290.39999999999998</c:v>
                </c:pt>
                <c:pt idx="2">
                  <c:v>300.07</c:v>
                </c:pt>
                <c:pt idx="3">
                  <c:v>250.86</c:v>
                </c:pt>
                <c:pt idx="4">
                  <c:v>227.65</c:v>
                </c:pt>
              </c:numCache>
            </c:numRef>
          </c:val>
          <c:smooth val="0"/>
          <c:extLst>
            <c:ext xmlns:c16="http://schemas.microsoft.com/office/drawing/2014/chart" uri="{C3380CC4-5D6E-409C-BE32-E72D297353CC}">
              <c16:uniqueId val="{00000001-EA4B-4F38-8713-8A2512DF8352}"/>
            </c:ext>
          </c:extLst>
        </c:ser>
        <c:dLbls>
          <c:showLegendKey val="0"/>
          <c:showVal val="0"/>
          <c:showCatName val="0"/>
          <c:showSerName val="0"/>
          <c:showPercent val="0"/>
          <c:showBubbleSize val="0"/>
        </c:dLbls>
        <c:marker val="1"/>
        <c:smooth val="0"/>
        <c:axId val="93702016"/>
        <c:axId val="95584256"/>
      </c:lineChart>
      <c:dateAx>
        <c:axId val="93702016"/>
        <c:scaling>
          <c:orientation val="minMax"/>
        </c:scaling>
        <c:delete val="1"/>
        <c:axPos val="b"/>
        <c:numFmt formatCode="ge" sourceLinked="1"/>
        <c:majorTickMark val="none"/>
        <c:minorTickMark val="none"/>
        <c:tickLblPos val="none"/>
        <c:crossAx val="95584256"/>
        <c:crosses val="autoZero"/>
        <c:auto val="1"/>
        <c:lblOffset val="100"/>
        <c:baseTimeUnit val="years"/>
      </c:dateAx>
      <c:valAx>
        <c:axId val="955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愛知県　清須市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Cb3</v>
      </c>
      <c r="X8" s="78"/>
      <c r="Y8" s="78"/>
      <c r="Z8" s="78"/>
      <c r="AA8" s="78"/>
      <c r="AB8" s="78"/>
      <c r="AC8" s="78"/>
      <c r="AD8" s="79" t="s">
        <v>122</v>
      </c>
      <c r="AE8" s="79"/>
      <c r="AF8" s="79"/>
      <c r="AG8" s="79"/>
      <c r="AH8" s="79"/>
      <c r="AI8" s="79"/>
      <c r="AJ8" s="79"/>
      <c r="AK8" s="4"/>
      <c r="AL8" s="73">
        <f>データ!S6</f>
        <v>67538</v>
      </c>
      <c r="AM8" s="73"/>
      <c r="AN8" s="73"/>
      <c r="AO8" s="73"/>
      <c r="AP8" s="73"/>
      <c r="AQ8" s="73"/>
      <c r="AR8" s="73"/>
      <c r="AS8" s="73"/>
      <c r="AT8" s="72">
        <f>データ!T6</f>
        <v>17.350000000000001</v>
      </c>
      <c r="AU8" s="72"/>
      <c r="AV8" s="72"/>
      <c r="AW8" s="72"/>
      <c r="AX8" s="72"/>
      <c r="AY8" s="72"/>
      <c r="AZ8" s="72"/>
      <c r="BA8" s="72"/>
      <c r="BB8" s="72">
        <f>データ!U6</f>
        <v>3892.68</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23.8</v>
      </c>
      <c r="Q10" s="72"/>
      <c r="R10" s="72"/>
      <c r="S10" s="72"/>
      <c r="T10" s="72"/>
      <c r="U10" s="72"/>
      <c r="V10" s="72"/>
      <c r="W10" s="72">
        <f>データ!Q6</f>
        <v>100.18</v>
      </c>
      <c r="X10" s="72"/>
      <c r="Y10" s="72"/>
      <c r="Z10" s="72"/>
      <c r="AA10" s="72"/>
      <c r="AB10" s="72"/>
      <c r="AC10" s="72"/>
      <c r="AD10" s="73">
        <f>データ!R6</f>
        <v>2808</v>
      </c>
      <c r="AE10" s="73"/>
      <c r="AF10" s="73"/>
      <c r="AG10" s="73"/>
      <c r="AH10" s="73"/>
      <c r="AI10" s="73"/>
      <c r="AJ10" s="73"/>
      <c r="AK10" s="2"/>
      <c r="AL10" s="73">
        <f>データ!V6</f>
        <v>16176</v>
      </c>
      <c r="AM10" s="73"/>
      <c r="AN10" s="73"/>
      <c r="AO10" s="73"/>
      <c r="AP10" s="73"/>
      <c r="AQ10" s="73"/>
      <c r="AR10" s="73"/>
      <c r="AS10" s="73"/>
      <c r="AT10" s="72">
        <f>データ!W6</f>
        <v>2.2799999999999998</v>
      </c>
      <c r="AU10" s="72"/>
      <c r="AV10" s="72"/>
      <c r="AW10" s="72"/>
      <c r="AX10" s="72"/>
      <c r="AY10" s="72"/>
      <c r="AZ10" s="72"/>
      <c r="BA10" s="72"/>
      <c r="BB10" s="72">
        <f>データ!X6</f>
        <v>7094.74</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5" t="s">
        <v>124</v>
      </c>
      <c r="BM16" s="56"/>
      <c r="BN16" s="56"/>
      <c r="BO16" s="56"/>
      <c r="BP16" s="56"/>
      <c r="BQ16" s="56"/>
      <c r="BR16" s="56"/>
      <c r="BS16" s="56"/>
      <c r="BT16" s="56"/>
      <c r="BU16" s="56"/>
      <c r="BV16" s="56"/>
      <c r="BW16" s="56"/>
      <c r="BX16" s="56"/>
      <c r="BY16" s="56"/>
      <c r="BZ16" s="57"/>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5"/>
      <c r="BM17" s="56"/>
      <c r="BN17" s="56"/>
      <c r="BO17" s="56"/>
      <c r="BP17" s="56"/>
      <c r="BQ17" s="56"/>
      <c r="BR17" s="56"/>
      <c r="BS17" s="56"/>
      <c r="BT17" s="56"/>
      <c r="BU17" s="56"/>
      <c r="BV17" s="56"/>
      <c r="BW17" s="56"/>
      <c r="BX17" s="56"/>
      <c r="BY17" s="56"/>
      <c r="BZ17" s="57"/>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5"/>
      <c r="BM18" s="56"/>
      <c r="BN18" s="56"/>
      <c r="BO18" s="56"/>
      <c r="BP18" s="56"/>
      <c r="BQ18" s="56"/>
      <c r="BR18" s="56"/>
      <c r="BS18" s="56"/>
      <c r="BT18" s="56"/>
      <c r="BU18" s="56"/>
      <c r="BV18" s="56"/>
      <c r="BW18" s="56"/>
      <c r="BX18" s="56"/>
      <c r="BY18" s="56"/>
      <c r="BZ18" s="57"/>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5"/>
      <c r="BM19" s="56"/>
      <c r="BN19" s="56"/>
      <c r="BO19" s="56"/>
      <c r="BP19" s="56"/>
      <c r="BQ19" s="56"/>
      <c r="BR19" s="56"/>
      <c r="BS19" s="56"/>
      <c r="BT19" s="56"/>
      <c r="BU19" s="56"/>
      <c r="BV19" s="56"/>
      <c r="BW19" s="56"/>
      <c r="BX19" s="56"/>
      <c r="BY19" s="56"/>
      <c r="BZ19" s="57"/>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5"/>
      <c r="BM20" s="56"/>
      <c r="BN20" s="56"/>
      <c r="BO20" s="56"/>
      <c r="BP20" s="56"/>
      <c r="BQ20" s="56"/>
      <c r="BR20" s="56"/>
      <c r="BS20" s="56"/>
      <c r="BT20" s="56"/>
      <c r="BU20" s="56"/>
      <c r="BV20" s="56"/>
      <c r="BW20" s="56"/>
      <c r="BX20" s="56"/>
      <c r="BY20" s="56"/>
      <c r="BZ20" s="57"/>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5"/>
      <c r="BM21" s="56"/>
      <c r="BN21" s="56"/>
      <c r="BO21" s="56"/>
      <c r="BP21" s="56"/>
      <c r="BQ21" s="56"/>
      <c r="BR21" s="56"/>
      <c r="BS21" s="56"/>
      <c r="BT21" s="56"/>
      <c r="BU21" s="56"/>
      <c r="BV21" s="56"/>
      <c r="BW21" s="56"/>
      <c r="BX21" s="56"/>
      <c r="BY21" s="56"/>
      <c r="BZ21" s="57"/>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5"/>
      <c r="BM22" s="56"/>
      <c r="BN22" s="56"/>
      <c r="BO22" s="56"/>
      <c r="BP22" s="56"/>
      <c r="BQ22" s="56"/>
      <c r="BR22" s="56"/>
      <c r="BS22" s="56"/>
      <c r="BT22" s="56"/>
      <c r="BU22" s="56"/>
      <c r="BV22" s="56"/>
      <c r="BW22" s="56"/>
      <c r="BX22" s="56"/>
      <c r="BY22" s="56"/>
      <c r="BZ22" s="57"/>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5"/>
      <c r="BM23" s="56"/>
      <c r="BN23" s="56"/>
      <c r="BO23" s="56"/>
      <c r="BP23" s="56"/>
      <c r="BQ23" s="56"/>
      <c r="BR23" s="56"/>
      <c r="BS23" s="56"/>
      <c r="BT23" s="56"/>
      <c r="BU23" s="56"/>
      <c r="BV23" s="56"/>
      <c r="BW23" s="56"/>
      <c r="BX23" s="56"/>
      <c r="BY23" s="56"/>
      <c r="BZ23" s="57"/>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5"/>
      <c r="BM24" s="56"/>
      <c r="BN24" s="56"/>
      <c r="BO24" s="56"/>
      <c r="BP24" s="56"/>
      <c r="BQ24" s="56"/>
      <c r="BR24" s="56"/>
      <c r="BS24" s="56"/>
      <c r="BT24" s="56"/>
      <c r="BU24" s="56"/>
      <c r="BV24" s="56"/>
      <c r="BW24" s="56"/>
      <c r="BX24" s="56"/>
      <c r="BY24" s="56"/>
      <c r="BZ24" s="57"/>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5"/>
      <c r="BM25" s="56"/>
      <c r="BN25" s="56"/>
      <c r="BO25" s="56"/>
      <c r="BP25" s="56"/>
      <c r="BQ25" s="56"/>
      <c r="BR25" s="56"/>
      <c r="BS25" s="56"/>
      <c r="BT25" s="56"/>
      <c r="BU25" s="56"/>
      <c r="BV25" s="56"/>
      <c r="BW25" s="56"/>
      <c r="BX25" s="56"/>
      <c r="BY25" s="56"/>
      <c r="BZ25" s="57"/>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5"/>
      <c r="BM26" s="56"/>
      <c r="BN26" s="56"/>
      <c r="BO26" s="56"/>
      <c r="BP26" s="56"/>
      <c r="BQ26" s="56"/>
      <c r="BR26" s="56"/>
      <c r="BS26" s="56"/>
      <c r="BT26" s="56"/>
      <c r="BU26" s="56"/>
      <c r="BV26" s="56"/>
      <c r="BW26" s="56"/>
      <c r="BX26" s="56"/>
      <c r="BY26" s="56"/>
      <c r="BZ26" s="57"/>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5"/>
      <c r="BM27" s="56"/>
      <c r="BN27" s="56"/>
      <c r="BO27" s="56"/>
      <c r="BP27" s="56"/>
      <c r="BQ27" s="56"/>
      <c r="BR27" s="56"/>
      <c r="BS27" s="56"/>
      <c r="BT27" s="56"/>
      <c r="BU27" s="56"/>
      <c r="BV27" s="56"/>
      <c r="BW27" s="56"/>
      <c r="BX27" s="56"/>
      <c r="BY27" s="56"/>
      <c r="BZ27" s="57"/>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5"/>
      <c r="BM28" s="56"/>
      <c r="BN28" s="56"/>
      <c r="BO28" s="56"/>
      <c r="BP28" s="56"/>
      <c r="BQ28" s="56"/>
      <c r="BR28" s="56"/>
      <c r="BS28" s="56"/>
      <c r="BT28" s="56"/>
      <c r="BU28" s="56"/>
      <c r="BV28" s="56"/>
      <c r="BW28" s="56"/>
      <c r="BX28" s="56"/>
      <c r="BY28" s="56"/>
      <c r="BZ28" s="57"/>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5"/>
      <c r="BM29" s="56"/>
      <c r="BN29" s="56"/>
      <c r="BO29" s="56"/>
      <c r="BP29" s="56"/>
      <c r="BQ29" s="56"/>
      <c r="BR29" s="56"/>
      <c r="BS29" s="56"/>
      <c r="BT29" s="56"/>
      <c r="BU29" s="56"/>
      <c r="BV29" s="56"/>
      <c r="BW29" s="56"/>
      <c r="BX29" s="56"/>
      <c r="BY29" s="56"/>
      <c r="BZ29" s="57"/>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5"/>
      <c r="BM30" s="56"/>
      <c r="BN30" s="56"/>
      <c r="BO30" s="56"/>
      <c r="BP30" s="56"/>
      <c r="BQ30" s="56"/>
      <c r="BR30" s="56"/>
      <c r="BS30" s="56"/>
      <c r="BT30" s="56"/>
      <c r="BU30" s="56"/>
      <c r="BV30" s="56"/>
      <c r="BW30" s="56"/>
      <c r="BX30" s="56"/>
      <c r="BY30" s="56"/>
      <c r="BZ30" s="57"/>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5"/>
      <c r="BM31" s="56"/>
      <c r="BN31" s="56"/>
      <c r="BO31" s="56"/>
      <c r="BP31" s="56"/>
      <c r="BQ31" s="56"/>
      <c r="BR31" s="56"/>
      <c r="BS31" s="56"/>
      <c r="BT31" s="56"/>
      <c r="BU31" s="56"/>
      <c r="BV31" s="56"/>
      <c r="BW31" s="56"/>
      <c r="BX31" s="56"/>
      <c r="BY31" s="56"/>
      <c r="BZ31" s="57"/>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5"/>
      <c r="BM32" s="56"/>
      <c r="BN32" s="56"/>
      <c r="BO32" s="56"/>
      <c r="BP32" s="56"/>
      <c r="BQ32" s="56"/>
      <c r="BR32" s="56"/>
      <c r="BS32" s="56"/>
      <c r="BT32" s="56"/>
      <c r="BU32" s="56"/>
      <c r="BV32" s="56"/>
      <c r="BW32" s="56"/>
      <c r="BX32" s="56"/>
      <c r="BY32" s="56"/>
      <c r="BZ32" s="57"/>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5"/>
      <c r="BM33" s="56"/>
      <c r="BN33" s="56"/>
      <c r="BO33" s="56"/>
      <c r="BP33" s="56"/>
      <c r="BQ33" s="56"/>
      <c r="BR33" s="56"/>
      <c r="BS33" s="56"/>
      <c r="BT33" s="56"/>
      <c r="BU33" s="56"/>
      <c r="BV33" s="56"/>
      <c r="BW33" s="56"/>
      <c r="BX33" s="56"/>
      <c r="BY33" s="56"/>
      <c r="BZ33" s="57"/>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55"/>
      <c r="BM34" s="56"/>
      <c r="BN34" s="56"/>
      <c r="BO34" s="56"/>
      <c r="BP34" s="56"/>
      <c r="BQ34" s="56"/>
      <c r="BR34" s="56"/>
      <c r="BS34" s="56"/>
      <c r="BT34" s="56"/>
      <c r="BU34" s="56"/>
      <c r="BV34" s="56"/>
      <c r="BW34" s="56"/>
      <c r="BX34" s="56"/>
      <c r="BY34" s="56"/>
      <c r="BZ34" s="57"/>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55"/>
      <c r="BM35" s="56"/>
      <c r="BN35" s="56"/>
      <c r="BO35" s="56"/>
      <c r="BP35" s="56"/>
      <c r="BQ35" s="56"/>
      <c r="BR35" s="56"/>
      <c r="BS35" s="56"/>
      <c r="BT35" s="56"/>
      <c r="BU35" s="56"/>
      <c r="BV35" s="56"/>
      <c r="BW35" s="56"/>
      <c r="BX35" s="56"/>
      <c r="BY35" s="56"/>
      <c r="BZ35" s="57"/>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5"/>
      <c r="BM36" s="56"/>
      <c r="BN36" s="56"/>
      <c r="BO36" s="56"/>
      <c r="BP36" s="56"/>
      <c r="BQ36" s="56"/>
      <c r="BR36" s="56"/>
      <c r="BS36" s="56"/>
      <c r="BT36" s="56"/>
      <c r="BU36" s="56"/>
      <c r="BV36" s="56"/>
      <c r="BW36" s="56"/>
      <c r="BX36" s="56"/>
      <c r="BY36" s="56"/>
      <c r="BZ36" s="57"/>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5"/>
      <c r="BM37" s="56"/>
      <c r="BN37" s="56"/>
      <c r="BO37" s="56"/>
      <c r="BP37" s="56"/>
      <c r="BQ37" s="56"/>
      <c r="BR37" s="56"/>
      <c r="BS37" s="56"/>
      <c r="BT37" s="56"/>
      <c r="BU37" s="56"/>
      <c r="BV37" s="56"/>
      <c r="BW37" s="56"/>
      <c r="BX37" s="56"/>
      <c r="BY37" s="56"/>
      <c r="BZ37" s="57"/>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5"/>
      <c r="BM38" s="56"/>
      <c r="BN38" s="56"/>
      <c r="BO38" s="56"/>
      <c r="BP38" s="56"/>
      <c r="BQ38" s="56"/>
      <c r="BR38" s="56"/>
      <c r="BS38" s="56"/>
      <c r="BT38" s="56"/>
      <c r="BU38" s="56"/>
      <c r="BV38" s="56"/>
      <c r="BW38" s="56"/>
      <c r="BX38" s="56"/>
      <c r="BY38" s="56"/>
      <c r="BZ38" s="57"/>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5"/>
      <c r="BM39" s="56"/>
      <c r="BN39" s="56"/>
      <c r="BO39" s="56"/>
      <c r="BP39" s="56"/>
      <c r="BQ39" s="56"/>
      <c r="BR39" s="56"/>
      <c r="BS39" s="56"/>
      <c r="BT39" s="56"/>
      <c r="BU39" s="56"/>
      <c r="BV39" s="56"/>
      <c r="BW39" s="56"/>
      <c r="BX39" s="56"/>
      <c r="BY39" s="56"/>
      <c r="BZ39" s="57"/>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5"/>
      <c r="BM40" s="56"/>
      <c r="BN40" s="56"/>
      <c r="BO40" s="56"/>
      <c r="BP40" s="56"/>
      <c r="BQ40" s="56"/>
      <c r="BR40" s="56"/>
      <c r="BS40" s="56"/>
      <c r="BT40" s="56"/>
      <c r="BU40" s="56"/>
      <c r="BV40" s="56"/>
      <c r="BW40" s="56"/>
      <c r="BX40" s="56"/>
      <c r="BY40" s="56"/>
      <c r="BZ40" s="57"/>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5"/>
      <c r="BM41" s="56"/>
      <c r="BN41" s="56"/>
      <c r="BO41" s="56"/>
      <c r="BP41" s="56"/>
      <c r="BQ41" s="56"/>
      <c r="BR41" s="56"/>
      <c r="BS41" s="56"/>
      <c r="BT41" s="56"/>
      <c r="BU41" s="56"/>
      <c r="BV41" s="56"/>
      <c r="BW41" s="56"/>
      <c r="BX41" s="56"/>
      <c r="BY41" s="56"/>
      <c r="BZ41" s="57"/>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5"/>
      <c r="BM42" s="56"/>
      <c r="BN42" s="56"/>
      <c r="BO42" s="56"/>
      <c r="BP42" s="56"/>
      <c r="BQ42" s="56"/>
      <c r="BR42" s="56"/>
      <c r="BS42" s="56"/>
      <c r="BT42" s="56"/>
      <c r="BU42" s="56"/>
      <c r="BV42" s="56"/>
      <c r="BW42" s="56"/>
      <c r="BX42" s="56"/>
      <c r="BY42" s="56"/>
      <c r="BZ42" s="57"/>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5"/>
      <c r="BM43" s="56"/>
      <c r="BN43" s="56"/>
      <c r="BO43" s="56"/>
      <c r="BP43" s="56"/>
      <c r="BQ43" s="56"/>
      <c r="BR43" s="56"/>
      <c r="BS43" s="56"/>
      <c r="BT43" s="56"/>
      <c r="BU43" s="56"/>
      <c r="BV43" s="56"/>
      <c r="BW43" s="56"/>
      <c r="BX43" s="56"/>
      <c r="BY43" s="56"/>
      <c r="BZ43" s="57"/>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8"/>
      <c r="BM44" s="59"/>
      <c r="BN44" s="59"/>
      <c r="BO44" s="59"/>
      <c r="BP44" s="59"/>
      <c r="BQ44" s="59"/>
      <c r="BR44" s="59"/>
      <c r="BS44" s="59"/>
      <c r="BT44" s="59"/>
      <c r="BU44" s="59"/>
      <c r="BV44" s="59"/>
      <c r="BW44" s="59"/>
      <c r="BX44" s="59"/>
      <c r="BY44" s="59"/>
      <c r="BZ44" s="60"/>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123</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232335</v>
      </c>
      <c r="D6" s="33">
        <f t="shared" si="3"/>
        <v>47</v>
      </c>
      <c r="E6" s="33">
        <f t="shared" si="3"/>
        <v>17</v>
      </c>
      <c r="F6" s="33">
        <f t="shared" si="3"/>
        <v>1</v>
      </c>
      <c r="G6" s="33">
        <f t="shared" si="3"/>
        <v>0</v>
      </c>
      <c r="H6" s="33" t="str">
        <f t="shared" si="3"/>
        <v>愛知県　清須市</v>
      </c>
      <c r="I6" s="33" t="str">
        <f t="shared" si="3"/>
        <v>法非適用</v>
      </c>
      <c r="J6" s="33" t="str">
        <f t="shared" si="3"/>
        <v>下水道事業</v>
      </c>
      <c r="K6" s="33" t="str">
        <f t="shared" si="3"/>
        <v>公共下水道</v>
      </c>
      <c r="L6" s="33" t="str">
        <f t="shared" si="3"/>
        <v>Cb3</v>
      </c>
      <c r="M6" s="33">
        <f t="shared" si="3"/>
        <v>0</v>
      </c>
      <c r="N6" s="34" t="str">
        <f t="shared" si="3"/>
        <v>-</v>
      </c>
      <c r="O6" s="34" t="str">
        <f t="shared" si="3"/>
        <v>該当数値なし</v>
      </c>
      <c r="P6" s="34">
        <f t="shared" si="3"/>
        <v>23.8</v>
      </c>
      <c r="Q6" s="34">
        <f t="shared" si="3"/>
        <v>100.18</v>
      </c>
      <c r="R6" s="34">
        <f t="shared" si="3"/>
        <v>2808</v>
      </c>
      <c r="S6" s="34">
        <f t="shared" si="3"/>
        <v>67538</v>
      </c>
      <c r="T6" s="34">
        <f t="shared" si="3"/>
        <v>17.350000000000001</v>
      </c>
      <c r="U6" s="34">
        <f t="shared" si="3"/>
        <v>3892.68</v>
      </c>
      <c r="V6" s="34">
        <f t="shared" si="3"/>
        <v>16176</v>
      </c>
      <c r="W6" s="34">
        <f t="shared" si="3"/>
        <v>2.2799999999999998</v>
      </c>
      <c r="X6" s="34">
        <f t="shared" si="3"/>
        <v>7094.74</v>
      </c>
      <c r="Y6" s="35">
        <f>IF(Y7="",NA(),Y7)</f>
        <v>119.93</v>
      </c>
      <c r="Z6" s="35">
        <f t="shared" ref="Z6:AH6" si="4">IF(Z7="",NA(),Z7)</f>
        <v>109.04</v>
      </c>
      <c r="AA6" s="35">
        <f t="shared" si="4"/>
        <v>92.58</v>
      </c>
      <c r="AB6" s="35">
        <f t="shared" si="4"/>
        <v>96.34</v>
      </c>
      <c r="AC6" s="35">
        <f t="shared" si="4"/>
        <v>105.66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454278.24</v>
      </c>
      <c r="BG6" s="35">
        <f t="shared" ref="BG6:BO6" si="7">IF(BG7="",NA(),BG7)</f>
        <v>29017.55</v>
      </c>
      <c r="BH6" s="35">
        <f t="shared" si="7"/>
        <v>6385.46</v>
      </c>
      <c r="BI6" s="35">
        <f t="shared" si="7"/>
        <v>4584.8</v>
      </c>
      <c r="BJ6" s="35">
        <f t="shared" si="7"/>
        <v>419.13</v>
      </c>
      <c r="BK6" s="35">
        <f t="shared" si="7"/>
        <v>1707.82</v>
      </c>
      <c r="BL6" s="35">
        <f t="shared" si="7"/>
        <v>1853.46</v>
      </c>
      <c r="BM6" s="35">
        <f t="shared" si="7"/>
        <v>1847.13</v>
      </c>
      <c r="BN6" s="35">
        <f t="shared" si="7"/>
        <v>1862.51</v>
      </c>
      <c r="BO6" s="35">
        <f t="shared" si="7"/>
        <v>1622.57</v>
      </c>
      <c r="BP6" s="34" t="str">
        <f>IF(BP7="","",IF(BP7="-","【-】","【"&amp;SUBSTITUTE(TEXT(BP7,"#,##0.00"),"-","△")&amp;"】"))</f>
        <v>【728.30】</v>
      </c>
      <c r="BQ6" s="34">
        <f>IF(BQ7="",NA(),BQ7)</f>
        <v>0</v>
      </c>
      <c r="BR6" s="35">
        <f t="shared" ref="BR6:BZ6" si="8">IF(BR7="",NA(),BR7)</f>
        <v>7.01</v>
      </c>
      <c r="BS6" s="35">
        <f t="shared" si="8"/>
        <v>35.200000000000003</v>
      </c>
      <c r="BT6" s="35">
        <f t="shared" si="8"/>
        <v>35.01</v>
      </c>
      <c r="BU6" s="35">
        <f t="shared" si="8"/>
        <v>100</v>
      </c>
      <c r="BV6" s="35">
        <f t="shared" si="8"/>
        <v>48.1</v>
      </c>
      <c r="BW6" s="35">
        <f t="shared" si="8"/>
        <v>45.22</v>
      </c>
      <c r="BX6" s="35">
        <f t="shared" si="8"/>
        <v>42.22</v>
      </c>
      <c r="BY6" s="35">
        <f t="shared" si="8"/>
        <v>53.03</v>
      </c>
      <c r="BZ6" s="35">
        <f t="shared" si="8"/>
        <v>58.32</v>
      </c>
      <c r="CA6" s="34" t="str">
        <f>IF(CA7="","",IF(CA7="-","【-】","【"&amp;SUBSTITUTE(TEXT(CA7,"#,##0.00"),"-","△")&amp;"】"))</f>
        <v>【100.04】</v>
      </c>
      <c r="CB6" s="35" t="str">
        <f>IF(CB7="",NA(),CB7)</f>
        <v>-</v>
      </c>
      <c r="CC6" s="35">
        <f t="shared" ref="CC6:CK6" si="9">IF(CC7="",NA(),CC7)</f>
        <v>2117.38</v>
      </c>
      <c r="CD6" s="35">
        <f t="shared" si="9"/>
        <v>447.83</v>
      </c>
      <c r="CE6" s="35">
        <f t="shared" si="9"/>
        <v>450.95</v>
      </c>
      <c r="CF6" s="35">
        <f t="shared" si="9"/>
        <v>160.12</v>
      </c>
      <c r="CG6" s="35">
        <f t="shared" si="9"/>
        <v>275.68</v>
      </c>
      <c r="CH6" s="35">
        <f t="shared" si="9"/>
        <v>290.39999999999998</v>
      </c>
      <c r="CI6" s="35">
        <f t="shared" si="9"/>
        <v>300.07</v>
      </c>
      <c r="CJ6" s="35">
        <f t="shared" si="9"/>
        <v>250.86</v>
      </c>
      <c r="CK6" s="35">
        <f t="shared" si="9"/>
        <v>227.65</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45.25</v>
      </c>
      <c r="CS6" s="35">
        <f t="shared" si="10"/>
        <v>37.36</v>
      </c>
      <c r="CT6" s="35">
        <f t="shared" si="10"/>
        <v>42.07</v>
      </c>
      <c r="CU6" s="35">
        <f t="shared" si="10"/>
        <v>37.950000000000003</v>
      </c>
      <c r="CV6" s="35">
        <f t="shared" si="10"/>
        <v>32.42</v>
      </c>
      <c r="CW6" s="34" t="str">
        <f>IF(CW7="","",IF(CW7="-","【-】","【"&amp;SUBSTITUTE(TEXT(CW7,"#,##0.00"),"-","△")&amp;"】"))</f>
        <v>【60.09】</v>
      </c>
      <c r="CX6" s="34">
        <f>IF(CX7="",NA(),CX7)</f>
        <v>0</v>
      </c>
      <c r="CY6" s="35">
        <f t="shared" ref="CY6:DG6" si="11">IF(CY7="",NA(),CY7)</f>
        <v>26.95</v>
      </c>
      <c r="CZ6" s="35">
        <f t="shared" si="11"/>
        <v>44.97</v>
      </c>
      <c r="DA6" s="35">
        <f t="shared" si="11"/>
        <v>51.49</v>
      </c>
      <c r="DB6" s="35">
        <f t="shared" si="11"/>
        <v>56.56</v>
      </c>
      <c r="DC6" s="35">
        <f t="shared" si="11"/>
        <v>68.540000000000006</v>
      </c>
      <c r="DD6" s="35">
        <f t="shared" si="11"/>
        <v>61.85</v>
      </c>
      <c r="DE6" s="35">
        <f t="shared" si="11"/>
        <v>63.92</v>
      </c>
      <c r="DF6" s="35">
        <f t="shared" si="11"/>
        <v>63.25</v>
      </c>
      <c r="DG6" s="35">
        <f t="shared" si="11"/>
        <v>60.69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0.28999999999999998</v>
      </c>
      <c r="EK6" s="35">
        <f t="shared" si="14"/>
        <v>0.74</v>
      </c>
      <c r="EL6" s="35">
        <f t="shared" si="14"/>
        <v>0.57999999999999996</v>
      </c>
      <c r="EM6" s="35">
        <f t="shared" si="14"/>
        <v>0.01</v>
      </c>
      <c r="EN6" s="35">
        <f t="shared" si="14"/>
        <v>0.2</v>
      </c>
      <c r="EO6" s="34" t="str">
        <f>IF(EO7="","",IF(EO7="-","【-】","【"&amp;SUBSTITUTE(TEXT(EO7,"#,##0.00"),"-","△")&amp;"】"))</f>
        <v>【0.27】</v>
      </c>
    </row>
    <row r="7" spans="1:145" s="36" customFormat="1" x14ac:dyDescent="0.15">
      <c r="A7" s="28"/>
      <c r="B7" s="37">
        <v>2016</v>
      </c>
      <c r="C7" s="37">
        <v>232335</v>
      </c>
      <c r="D7" s="37">
        <v>47</v>
      </c>
      <c r="E7" s="37">
        <v>17</v>
      </c>
      <c r="F7" s="37">
        <v>1</v>
      </c>
      <c r="G7" s="37">
        <v>0</v>
      </c>
      <c r="H7" s="37" t="s">
        <v>110</v>
      </c>
      <c r="I7" s="37" t="s">
        <v>111</v>
      </c>
      <c r="J7" s="37" t="s">
        <v>112</v>
      </c>
      <c r="K7" s="37" t="s">
        <v>113</v>
      </c>
      <c r="L7" s="37" t="s">
        <v>114</v>
      </c>
      <c r="M7" s="37"/>
      <c r="N7" s="38" t="s">
        <v>115</v>
      </c>
      <c r="O7" s="38" t="s">
        <v>116</v>
      </c>
      <c r="P7" s="38">
        <v>23.8</v>
      </c>
      <c r="Q7" s="38">
        <v>100.18</v>
      </c>
      <c r="R7" s="38">
        <v>2808</v>
      </c>
      <c r="S7" s="38">
        <v>67538</v>
      </c>
      <c r="T7" s="38">
        <v>17.350000000000001</v>
      </c>
      <c r="U7" s="38">
        <v>3892.68</v>
      </c>
      <c r="V7" s="38">
        <v>16176</v>
      </c>
      <c r="W7" s="38">
        <v>2.2799999999999998</v>
      </c>
      <c r="X7" s="38">
        <v>7094.74</v>
      </c>
      <c r="Y7" s="38">
        <v>119.93</v>
      </c>
      <c r="Z7" s="38">
        <v>109.04</v>
      </c>
      <c r="AA7" s="38">
        <v>92.58</v>
      </c>
      <c r="AB7" s="38">
        <v>96.34</v>
      </c>
      <c r="AC7" s="38">
        <v>105.66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454278.24</v>
      </c>
      <c r="BG7" s="38">
        <v>29017.55</v>
      </c>
      <c r="BH7" s="38">
        <v>6385.46</v>
      </c>
      <c r="BI7" s="38">
        <v>4584.8</v>
      </c>
      <c r="BJ7" s="38">
        <v>419.13</v>
      </c>
      <c r="BK7" s="38">
        <v>1707.82</v>
      </c>
      <c r="BL7" s="38">
        <v>1853.46</v>
      </c>
      <c r="BM7" s="38">
        <v>1847.13</v>
      </c>
      <c r="BN7" s="38">
        <v>1862.51</v>
      </c>
      <c r="BO7" s="38">
        <v>1622.57</v>
      </c>
      <c r="BP7" s="38">
        <v>728.3</v>
      </c>
      <c r="BQ7" s="38">
        <v>0</v>
      </c>
      <c r="BR7" s="38">
        <v>7.01</v>
      </c>
      <c r="BS7" s="38">
        <v>35.200000000000003</v>
      </c>
      <c r="BT7" s="38">
        <v>35.01</v>
      </c>
      <c r="BU7" s="38">
        <v>100</v>
      </c>
      <c r="BV7" s="38">
        <v>48.1</v>
      </c>
      <c r="BW7" s="38">
        <v>45.22</v>
      </c>
      <c r="BX7" s="38">
        <v>42.22</v>
      </c>
      <c r="BY7" s="38">
        <v>53.03</v>
      </c>
      <c r="BZ7" s="38">
        <v>58.32</v>
      </c>
      <c r="CA7" s="38">
        <v>100.04</v>
      </c>
      <c r="CB7" s="38" t="s">
        <v>115</v>
      </c>
      <c r="CC7" s="38">
        <v>2117.38</v>
      </c>
      <c r="CD7" s="38">
        <v>447.83</v>
      </c>
      <c r="CE7" s="38">
        <v>450.95</v>
      </c>
      <c r="CF7" s="38">
        <v>160.12</v>
      </c>
      <c r="CG7" s="38">
        <v>275.68</v>
      </c>
      <c r="CH7" s="38">
        <v>290.39999999999998</v>
      </c>
      <c r="CI7" s="38">
        <v>300.07</v>
      </c>
      <c r="CJ7" s="38">
        <v>250.86</v>
      </c>
      <c r="CK7" s="38">
        <v>227.65</v>
      </c>
      <c r="CL7" s="38">
        <v>137.82</v>
      </c>
      <c r="CM7" s="38" t="s">
        <v>115</v>
      </c>
      <c r="CN7" s="38" t="s">
        <v>115</v>
      </c>
      <c r="CO7" s="38" t="s">
        <v>115</v>
      </c>
      <c r="CP7" s="38" t="s">
        <v>115</v>
      </c>
      <c r="CQ7" s="38" t="s">
        <v>115</v>
      </c>
      <c r="CR7" s="38">
        <v>45.25</v>
      </c>
      <c r="CS7" s="38">
        <v>37.36</v>
      </c>
      <c r="CT7" s="38">
        <v>42.07</v>
      </c>
      <c r="CU7" s="38">
        <v>37.950000000000003</v>
      </c>
      <c r="CV7" s="38">
        <v>32.42</v>
      </c>
      <c r="CW7" s="38">
        <v>60.09</v>
      </c>
      <c r="CX7" s="38">
        <v>0</v>
      </c>
      <c r="CY7" s="38">
        <v>26.95</v>
      </c>
      <c r="CZ7" s="38">
        <v>44.97</v>
      </c>
      <c r="DA7" s="38">
        <v>51.49</v>
      </c>
      <c r="DB7" s="38">
        <v>56.56</v>
      </c>
      <c r="DC7" s="38">
        <v>68.540000000000006</v>
      </c>
      <c r="DD7" s="38">
        <v>61.85</v>
      </c>
      <c r="DE7" s="38">
        <v>63.92</v>
      </c>
      <c r="DF7" s="38">
        <v>63.25</v>
      </c>
      <c r="DG7" s="38">
        <v>60.69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0.28999999999999998</v>
      </c>
      <c r="EK7" s="38">
        <v>0.74</v>
      </c>
      <c r="EL7" s="38">
        <v>0.57999999999999996</v>
      </c>
      <c r="EM7" s="38">
        <v>0.01</v>
      </c>
      <c r="EN7" s="38">
        <v>0.2</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2018-02-19T08:35:30Z</cp:lastPrinted>
  <dcterms:created xsi:type="dcterms:W3CDTF">2017-12-25T02:09:22Z</dcterms:created>
  <dcterms:modified xsi:type="dcterms:W3CDTF">2018-02-23T05:13:49Z</dcterms:modified>
</cp:coreProperties>
</file>