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15" yWindow="-15" windowWidth="20520" windowHeight="480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<sst xmlns="http://schemas.openxmlformats.org/spreadsheetml/2006/main" count="245" uniqueCount="125">
  <si>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</si>
  <si>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</si>
  <si>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</si>
  <si>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</si>
  <si>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</si>
  <si>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</si>
  <si>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</si>
  <si>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</si>
  <si>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</si>
  <si>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</si>
  <si>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</si>
  <si>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</si>
  <si>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</si>
  <si>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</si>
  <si>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</si>
  <si>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</si>
  <si>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</si>
  <si>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</si>
  <si>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</si>
  <si>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</si>
  <si>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</si>
  <si>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</si>
  <si>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</si>
  <si>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</si>
  <si>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</si>
  <si>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</si>
  <si>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</si>
  <si>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</si>
  <si>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</si>
  <si>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</si>
  <si>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</si>
  <si>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</si>
  <si>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</si>
  <si>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</si>
  <si>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</si>
  <si>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</si>
  <si>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</si>
  <si>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</si>
  <si>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</si>
  <si>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</si>
  <si>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</si>
  <si>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</si>
  <si>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</si>
  <si>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</si>
  <si>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</si>
  <si>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</si>
  <si>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</si>
  <si>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</si>
  <si>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</si>
  <si>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</si>
  <si>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</si>
  <si>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</si>
  <si>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</si>
  <si>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</si>
  <si>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</si>
  <si>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</si>
  <si>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</si>
  <si>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</si>
  <si>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</si>
  <si>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</si>
  <si>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</si>
  <si>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</si>
  <si>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</si>
  <si>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</si>
  <si>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</si>
  <si>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</si>
  <si>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</si>
  <si>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</si>
  <si>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</si>
  <si>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</si>
  <si>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</si>
  <si>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</si>
  <si>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</si>
  <si>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</si>
  <si>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</si>
  <si>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</si>
  <si>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</si>
  <si>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</si>
  <si>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</si>
  <si>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</si>
  <si>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</si>
  <si>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</si>
  <si>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</si>
  <si>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</si>
  <si>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</si>
  <si>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</si>
  <si>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</si>
  <si>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</si>
  <si>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</si>
  <si>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</si>
  <si>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</si>
  <si>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</si>
  <si>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</si>
  <si>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</si>
  <si>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</si>
  <si>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</si>
  <si>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</si>
  <si>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</si>
  <si>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</si>
  <si>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</si>
  <si>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</si>
  <si>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</si>
  <si>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</si>
  <si>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</si>
  <si>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</si>
  <si>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</si>
  <si>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</si>
  <si>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</si>
  <si>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</si>
  <si>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弥富市</t>
  </si>
  <si>
    <t>法非適用</t>
  </si>
  <si>
    <t>下水道事業</t>
  </si>
  <si>
    <t>公共下水道</t>
  </si>
  <si>
    <t>Cb3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</si>
  <si>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</si>
  <si>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</si>
  <si>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</si>
  <si>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</si>
  <si>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</si>
  <si>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</si>
  <si>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</si>
  <si>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</si>
  <si>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平成22年３月末の供用開始から７年を経過しているが、平成37年度までの概成に向けて現在も供用区域の拡大を行っている。
　経営の健全化・効率化の改善方針として、平成28年度に経営戦略を策定し、平成30年度から特定環境保全公共下水道事業を公共下水道事業に統合予定、平成32年4月1日に公営企業法一部適用予定など、経費の節減に努めている。新規起債の発行による数値の低下に注意が必要であるが、接続促進を進め接続数と有収水量を伸ばすことにより各数値の改善を行っていく。</t>
    <rPh sb="104" eb="106">
      <t>トクテイ</t>
    </rPh>
    <rPh sb="106" eb="108">
      <t>カンキョウ</t>
    </rPh>
    <rPh sb="108" eb="110">
      <t>ホゼン</t>
    </rPh>
    <rPh sb="110" eb="112">
      <t>コウキョウ</t>
    </rPh>
    <rPh sb="112" eb="115">
      <t>ゲスイドウ</t>
    </rPh>
    <rPh sb="115" eb="117">
      <t>ジギョウ</t>
    </rPh>
    <rPh sb="128" eb="130">
      <t>ヨテイ</t>
    </rPh>
    <rPh sb="150" eb="152">
      <t>ヨテイ</t>
    </rPh>
    <phoneticPr fontId="4"/>
  </si>
  <si>
    <t>③管渠改善率
　全国平均及び類似団体平均値と数値が同等である。
　前年度と比べ、数値が上昇しているが、理由として一部管渠にクラックが見られることから、順次更新している。
　平成１５年度から管渠等の整備を行っており、整備から年数がたっていないことから老朽化はあまり進んでいない。定期的に検査を行い長寿命化に努める。</t>
    <rPh sb="8" eb="10">
      <t>ゼンコク</t>
    </rPh>
    <rPh sb="10" eb="12">
      <t>ヘイキン</t>
    </rPh>
    <rPh sb="12" eb="13">
      <t>オヨ</t>
    </rPh>
    <rPh sb="40" eb="42">
      <t>スウチ</t>
    </rPh>
    <rPh sb="43" eb="45">
      <t>ジョウショウ</t>
    </rPh>
    <rPh sb="51" eb="53">
      <t>リユウ</t>
    </rPh>
    <rPh sb="86" eb="88">
      <t>ヘイセイ</t>
    </rPh>
    <rPh sb="90" eb="91">
      <t>ネン</t>
    </rPh>
    <rPh sb="91" eb="92">
      <t>ド</t>
    </rPh>
    <rPh sb="94" eb="96">
      <t>カンキョ</t>
    </rPh>
    <rPh sb="96" eb="97">
      <t>トウ</t>
    </rPh>
    <rPh sb="98" eb="100">
      <t>セイビ</t>
    </rPh>
    <rPh sb="101" eb="102">
      <t>オコナ</t>
    </rPh>
    <rPh sb="107" eb="109">
      <t>セイビ</t>
    </rPh>
    <rPh sb="111" eb="113">
      <t>ネンスウ</t>
    </rPh>
    <rPh sb="124" eb="127">
      <t>ロウキュウカ</t>
    </rPh>
    <rPh sb="131" eb="132">
      <t>スス</t>
    </rPh>
    <rPh sb="138" eb="141">
      <t>テイキテキ</t>
    </rPh>
    <rPh sb="142" eb="144">
      <t>ケンサ</t>
    </rPh>
    <rPh sb="145" eb="146">
      <t>オコナ</t>
    </rPh>
    <rPh sb="147" eb="148">
      <t>チョウ</t>
    </rPh>
    <rPh sb="148" eb="151">
      <t>ジュミョウカ</t>
    </rPh>
    <rPh sb="152" eb="153">
      <t>ツト</t>
    </rPh>
    <phoneticPr fontId="4"/>
  </si>
  <si>
    <r>
      <t>①収益的収支比率
　前年度と比べ</t>
    </r>
    <r>
      <rPr>
        <sz val="9"/>
        <color rgb="FF0070C0"/>
        <rFont val="ＭＳ ゴシック"/>
        <family val="3"/>
        <charset val="128"/>
      </rPr>
      <t>接続促進により</t>
    </r>
    <r>
      <rPr>
        <sz val="9"/>
        <color theme="1"/>
        <rFont val="ＭＳ ゴシック"/>
        <family val="3"/>
        <charset val="128"/>
      </rPr>
      <t>下水道使用料が増えているが、地方債償還金の上昇により若干悪化している。
④企業債残高対事業規模比率
　全国平均及び類似団体平均値より数値が下回っている。
　前年度と比べ下水道使用料が増えているが、地方債の新規起債により若干悪化している。
⑤経費回収率
　全国平均値と類似団体平均値の間の数値である。
　前年度と比べ下水道使用料が増えたことから改善されてい</t>
    </r>
    <r>
      <rPr>
        <sz val="9"/>
        <rFont val="ＭＳ ゴシック"/>
        <family val="3"/>
        <charset val="128"/>
      </rPr>
      <t xml:space="preserve">る。
</t>
    </r>
    <r>
      <rPr>
        <sz val="9"/>
        <color theme="1"/>
        <rFont val="ＭＳ ゴシック"/>
        <family val="3"/>
        <charset val="128"/>
      </rPr>
      <t xml:space="preserve">
⑥汚水処理原価
　全国平均値を上回り、類似団体平均値と数値が同等である。
　前年度と比べ年間有収水量が増えたことにより水処理の効率が上がり改善されている。
⑧水洗化率
　全国平均及び類似団体平均値より数値が下回っている。
　前年度と比べ啓発活動等の接続促進を実施し水洗化人口は向上しているが、順次供用開始区域の拡大をしていることから、おおむね横ばいとなっている。
</t>
    </r>
    <r>
      <rPr>
        <sz val="9"/>
        <color rgb="FF0070C0"/>
        <rFont val="ＭＳ ゴシック"/>
        <family val="3"/>
        <charset val="128"/>
      </rPr>
      <t>　①及び④について今後も10年概成による地方債の上昇が見込まれるが、接続促進による下水道使用料の向上により改善を図る。
　⑤⑥⑧について接続促進を実施し、下水道使用料の増収・有収水量の増加による効率化・水洗化人口の向上により改善を図る。</t>
    </r>
    <rPh sb="10" eb="13">
      <t>ゼンネンド</t>
    </rPh>
    <rPh sb="14" eb="15">
      <t>クラ</t>
    </rPh>
    <rPh sb="23" eb="26">
      <t>ゲスイドウ</t>
    </rPh>
    <rPh sb="26" eb="29">
      <t>シヨウリョウ</t>
    </rPh>
    <rPh sb="30" eb="31">
      <t>フ</t>
    </rPh>
    <rPh sb="75" eb="77">
      <t>ゼンコク</t>
    </rPh>
    <rPh sb="77" eb="79">
      <t>ヘイキン</t>
    </rPh>
    <rPh sb="79" eb="80">
      <t>オヨ</t>
    </rPh>
    <rPh sb="81" eb="83">
      <t>ルイジ</t>
    </rPh>
    <rPh sb="83" eb="85">
      <t>ダンタイ</t>
    </rPh>
    <rPh sb="85" eb="87">
      <t>ヘイキン</t>
    </rPh>
    <rPh sb="87" eb="88">
      <t>チ</t>
    </rPh>
    <rPh sb="90" eb="92">
      <t>スウチ</t>
    </rPh>
    <rPh sb="93" eb="95">
      <t>シタマワ</t>
    </rPh>
    <rPh sb="102" eb="104">
      <t>ゼンネン</t>
    </rPh>
    <rPh sb="104" eb="105">
      <t>ド</t>
    </rPh>
    <rPh sb="106" eb="107">
      <t>クラ</t>
    </rPh>
    <rPh sb="108" eb="111">
      <t>ゲスイドウ</t>
    </rPh>
    <rPh sb="111" eb="114">
      <t>シヨウリョウ</t>
    </rPh>
    <rPh sb="115" eb="116">
      <t>フ</t>
    </rPh>
    <rPh sb="152" eb="154">
      <t>ゼンコク</t>
    </rPh>
    <rPh sb="154" eb="156">
      <t>ヘイキン</t>
    </rPh>
    <rPh sb="156" eb="157">
      <t>チ</t>
    </rPh>
    <rPh sb="166" eb="167">
      <t>アイダ</t>
    </rPh>
    <rPh sb="168" eb="170">
      <t>スウチ</t>
    </rPh>
    <rPh sb="182" eb="185">
      <t>ゲスイドウ</t>
    </rPh>
    <rPh sb="185" eb="188">
      <t>シヨウリョウ</t>
    </rPh>
    <rPh sb="215" eb="217">
      <t>ゼンコク</t>
    </rPh>
    <rPh sb="217" eb="219">
      <t>ヘイキン</t>
    </rPh>
    <rPh sb="219" eb="220">
      <t>チ</t>
    </rPh>
    <rPh sb="236" eb="238">
      <t>ドウトウ</t>
    </rPh>
    <rPh sb="250" eb="252">
      <t>ネンカン</t>
    </rPh>
    <rPh sb="252" eb="254">
      <t>ユウシュウ</t>
    </rPh>
    <rPh sb="254" eb="256">
      <t>スイリョウ</t>
    </rPh>
    <rPh sb="257" eb="258">
      <t>フ</t>
    </rPh>
    <rPh sb="265" eb="266">
      <t>ミズ</t>
    </rPh>
    <rPh sb="266" eb="268">
      <t>ショリ</t>
    </rPh>
    <rPh sb="275" eb="277">
      <t>カイゼン</t>
    </rPh>
    <rPh sb="339" eb="342">
      <t>スイセンカ</t>
    </rPh>
    <rPh sb="342" eb="344">
      <t>ジンコウ</t>
    </rPh>
    <rPh sb="431" eb="434">
      <t>ゲスイドウ</t>
    </rPh>
    <rPh sb="434" eb="437">
      <t>シヨウリョウ</t>
    </rPh>
    <rPh sb="438" eb="440">
      <t>コウジョウ</t>
    </rPh>
    <rPh sb="463" eb="46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</si>
</sst>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
      <color rgb="FF0070C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0.13</c:v>
                </c:pt>
              </c:numCache>
            </c:numRef>
          </c:val>
          <c:extLst>
            <c:ext xmlns:c16="http://schemas.microsoft.com/office/drawing/2014/chart" uri="{C3380CC4-5D6E-409C-BE32-E72D297353CC}">
              <c16:uniqueId val="{00000000-E481-459E-B49A-C307911FF66A}"/>
            </c:ext>
          </c:extLst>
        </c:ser>
        <c:dLbls>
          <c:showLegendKey val="0"/>
          <c:showVal val="0"/>
          <c:showCatName val="0"/>
          <c:showSerName val="0"/>
          <c:showPercent val="0"/>
          <c:showBubbleSize val="0"/>
        </c:dLbls>
        <c:gapWidth val="150"/>
        <c:axId val="150298624"/>
        <c:axId val="1503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0.74</c:v>
                </c:pt>
                <c:pt idx="2">
                  <c:v>0.57999999999999996</c:v>
                </c:pt>
                <c:pt idx="3">
                  <c:v>0.01</c:v>
                </c:pt>
                <c:pt idx="4">
                  <c:v>0.2</c:v>
                </c:pt>
              </c:numCache>
            </c:numRef>
          </c:val>
          <c:smooth val="0"/>
          <c:extLst>
            <c:ext xmlns:c16="http://schemas.microsoft.com/office/drawing/2014/chart" uri="{C3380CC4-5D6E-409C-BE32-E72D297353CC}">
              <c16:uniqueId val="{00000001-E481-459E-B49A-C307911FF66A}"/>
            </c:ext>
          </c:extLst>
        </c:ser>
        <c:dLbls>
          <c:showLegendKey val="0"/>
          <c:showVal val="0"/>
          <c:showCatName val="0"/>
          <c:showSerName val="0"/>
          <c:showPercent val="0"/>
          <c:showBubbleSize val="0"/>
        </c:dLbls>
        <c:marker val="1"/>
        <c:smooth val="0"/>
        <c:axId val="150298624"/>
        <c:axId val="150300544"/>
      </c:lineChart>
      <c:dateAx>
        <c:axId val="150298624"/>
        <c:scaling>
          <c:orientation val="minMax"/>
        </c:scaling>
        <c:delete val="1"/>
        <c:axPos val="b"/>
        <c:numFmt formatCode="ge" sourceLinked="1"/>
        <c:majorTickMark val="none"/>
        <c:minorTickMark val="none"/>
        <c:tickLblPos val="none"/>
        <c:crossAx val="150300544"/>
        <c:crosses val="autoZero"/>
        <c:auto val="1"/>
        <c:lblOffset val="100"/>
        <c:baseTimeUnit val="years"/>
      </c:dateAx>
      <c:valAx>
        <c:axId val="1503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50-4C82-ADD9-090032DE13DB}"/>
            </c:ext>
          </c:extLst>
        </c:ser>
        <c:dLbls>
          <c:showLegendKey val="0"/>
          <c:showVal val="0"/>
          <c:showCatName val="0"/>
          <c:showSerName val="0"/>
          <c:showPercent val="0"/>
          <c:showBubbleSize val="0"/>
        </c:dLbls>
        <c:gapWidth val="150"/>
        <c:axId val="150667648"/>
        <c:axId val="1506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45.25</c:v>
                </c:pt>
                <c:pt idx="1">
                  <c:v>37.36</c:v>
                </c:pt>
                <c:pt idx="2">
                  <c:v>42.07</c:v>
                </c:pt>
                <c:pt idx="3">
                  <c:v>37.950000000000003</c:v>
                </c:pt>
                <c:pt idx="4">
                  <c:v>32.42</c:v>
                </c:pt>
              </c:numCache>
            </c:numRef>
          </c:val>
          <c:smooth val="0"/>
          <c:extLst>
            <c:ext xmlns:c16="http://schemas.microsoft.com/office/drawing/2014/chart" uri="{C3380CC4-5D6E-409C-BE32-E72D297353CC}">
              <c16:uniqueId val="{00000001-9C50-4C82-ADD9-090032DE13DB}"/>
            </c:ext>
          </c:extLst>
        </c:ser>
        <c:dLbls>
          <c:showLegendKey val="0"/>
          <c:showVal val="0"/>
          <c:showCatName val="0"/>
          <c:showSerName val="0"/>
          <c:showPercent val="0"/>
          <c:showBubbleSize val="0"/>
        </c:dLbls>
        <c:marker val="1"/>
        <c:smooth val="0"/>
        <c:axId val="150667648"/>
        <c:axId val="150669568"/>
      </c:lineChart>
      <c:dateAx>
        <c:axId val="150667648"/>
        <c:scaling>
          <c:orientation val="minMax"/>
        </c:scaling>
        <c:delete val="1"/>
        <c:axPos val="b"/>
        <c:numFmt formatCode="ge" sourceLinked="1"/>
        <c:majorTickMark val="none"/>
        <c:minorTickMark val="none"/>
        <c:tickLblPos val="none"/>
        <c:crossAx val="150669568"/>
        <c:crosses val="autoZero"/>
        <c:auto val="1"/>
        <c:lblOffset val="100"/>
        <c:baseTimeUnit val="years"/>
      </c:dateAx>
      <c:valAx>
        <c:axId val="15066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34.78</c:v>
                </c:pt>
                <c:pt idx="1">
                  <c:v>42.92</c:v>
                </c:pt>
                <c:pt idx="2">
                  <c:v>45.25</c:v>
                </c:pt>
                <c:pt idx="3">
                  <c:v>38.909999999999997</c:v>
                </c:pt>
                <c:pt idx="4">
                  <c:v>40.64</c:v>
                </c:pt>
              </c:numCache>
            </c:numRef>
          </c:val>
          <c:extLst>
            <c:ext xmlns:c16="http://schemas.microsoft.com/office/drawing/2014/chart" uri="{C3380CC4-5D6E-409C-BE32-E72D297353CC}">
              <c16:uniqueId val="{00000000-E587-4F5E-8EB7-E0273D5074C9}"/>
            </c:ext>
          </c:extLst>
        </c:ser>
        <c:dLbls>
          <c:showLegendKey val="0"/>
          <c:showVal val="0"/>
          <c:showCatName val="0"/>
          <c:showSerName val="0"/>
          <c:showPercent val="0"/>
          <c:showBubbleSize val="0"/>
        </c:dLbls>
        <c:gapWidth val="150"/>
        <c:axId val="150691840"/>
        <c:axId val="15069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68.540000000000006</c:v>
                </c:pt>
                <c:pt idx="1">
                  <c:v>61.85</c:v>
                </c:pt>
                <c:pt idx="2">
                  <c:v>63.92</c:v>
                </c:pt>
                <c:pt idx="3">
                  <c:v>63.25</c:v>
                </c:pt>
                <c:pt idx="4">
                  <c:v>60.69</c:v>
                </c:pt>
              </c:numCache>
            </c:numRef>
          </c:val>
          <c:smooth val="0"/>
          <c:extLst>
            <c:ext xmlns:c16="http://schemas.microsoft.com/office/drawing/2014/chart" uri="{C3380CC4-5D6E-409C-BE32-E72D297353CC}">
              <c16:uniqueId val="{00000001-E587-4F5E-8EB7-E0273D5074C9}"/>
            </c:ext>
          </c:extLst>
        </c:ser>
        <c:dLbls>
          <c:showLegendKey val="0"/>
          <c:showVal val="0"/>
          <c:showCatName val="0"/>
          <c:showSerName val="0"/>
          <c:showPercent val="0"/>
          <c:showBubbleSize val="0"/>
        </c:dLbls>
        <c:marker val="1"/>
        <c:smooth val="0"/>
        <c:axId val="150691840"/>
        <c:axId val="150693760"/>
      </c:lineChart>
      <c:dateAx>
        <c:axId val="150691840"/>
        <c:scaling>
          <c:orientation val="minMax"/>
        </c:scaling>
        <c:delete val="1"/>
        <c:axPos val="b"/>
        <c:numFmt formatCode="ge" sourceLinked="1"/>
        <c:majorTickMark val="none"/>
        <c:minorTickMark val="none"/>
        <c:tickLblPos val="none"/>
        <c:crossAx val="150693760"/>
        <c:crosses val="autoZero"/>
        <c:auto val="1"/>
        <c:lblOffset val="100"/>
        <c:baseTimeUnit val="years"/>
      </c:dateAx>
      <c:valAx>
        <c:axId val="15069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76.2</c:v>
                </c:pt>
                <c:pt idx="1">
                  <c:v>74.67</c:v>
                </c:pt>
                <c:pt idx="2">
                  <c:v>70.739999999999995</c:v>
                </c:pt>
                <c:pt idx="3">
                  <c:v>110.5</c:v>
                </c:pt>
                <c:pt idx="4">
                  <c:v>102.48</c:v>
                </c:pt>
              </c:numCache>
            </c:numRef>
          </c:val>
          <c:extLst>
            <c:ext xmlns:c16="http://schemas.microsoft.com/office/drawing/2014/chart" uri="{C3380CC4-5D6E-409C-BE32-E72D297353CC}">
              <c16:uniqueId val="{00000000-3BF3-4C28-8E38-1A25929B868A}"/>
            </c:ext>
          </c:extLst>
        </c:ser>
        <c:dLbls>
          <c:showLegendKey val="0"/>
          <c:showVal val="0"/>
          <c:showCatName val="0"/>
          <c:showSerName val="0"/>
          <c:showPercent val="0"/>
          <c:showBubbleSize val="0"/>
        </c:dLbls>
        <c:gapWidth val="150"/>
        <c:axId val="150338944"/>
        <c:axId val="15034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F3-4C28-8E38-1A25929B868A}"/>
            </c:ext>
          </c:extLst>
        </c:ser>
        <c:dLbls>
          <c:showLegendKey val="0"/>
          <c:showVal val="0"/>
          <c:showCatName val="0"/>
          <c:showSerName val="0"/>
          <c:showPercent val="0"/>
          <c:showBubbleSize val="0"/>
        </c:dLbls>
        <c:marker val="1"/>
        <c:smooth val="0"/>
        <c:axId val="150338944"/>
        <c:axId val="150341120"/>
      </c:lineChart>
      <c:dateAx>
        <c:axId val="150338944"/>
        <c:scaling>
          <c:orientation val="minMax"/>
        </c:scaling>
        <c:delete val="1"/>
        <c:axPos val="b"/>
        <c:numFmt formatCode="ge" sourceLinked="1"/>
        <c:majorTickMark val="none"/>
        <c:minorTickMark val="none"/>
        <c:tickLblPos val="none"/>
        <c:crossAx val="150341120"/>
        <c:crosses val="autoZero"/>
        <c:auto val="1"/>
        <c:lblOffset val="100"/>
        <c:baseTimeUnit val="years"/>
      </c:dateAx>
      <c:valAx>
        <c:axId val="15034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BF-4DA7-B26A-B1B5D107D097}"/>
            </c:ext>
          </c:extLst>
        </c:ser>
        <c:dLbls>
          <c:showLegendKey val="0"/>
          <c:showVal val="0"/>
          <c:showCatName val="0"/>
          <c:showSerName val="0"/>
          <c:showPercent val="0"/>
          <c:showBubbleSize val="0"/>
        </c:dLbls>
        <c:gapWidth val="150"/>
        <c:axId val="150359040"/>
        <c:axId val="1503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BF-4DA7-B26A-B1B5D107D097}"/>
            </c:ext>
          </c:extLst>
        </c:ser>
        <c:dLbls>
          <c:showLegendKey val="0"/>
          <c:showVal val="0"/>
          <c:showCatName val="0"/>
          <c:showSerName val="0"/>
          <c:showPercent val="0"/>
          <c:showBubbleSize val="0"/>
        </c:dLbls>
        <c:marker val="1"/>
        <c:smooth val="0"/>
        <c:axId val="150359040"/>
        <c:axId val="150381696"/>
      </c:lineChart>
      <c:dateAx>
        <c:axId val="150359040"/>
        <c:scaling>
          <c:orientation val="minMax"/>
        </c:scaling>
        <c:delete val="1"/>
        <c:axPos val="b"/>
        <c:numFmt formatCode="ge" sourceLinked="1"/>
        <c:majorTickMark val="none"/>
        <c:minorTickMark val="none"/>
        <c:tickLblPos val="none"/>
        <c:crossAx val="150381696"/>
        <c:crosses val="autoZero"/>
        <c:auto val="1"/>
        <c:lblOffset val="100"/>
        <c:baseTimeUnit val="years"/>
      </c:dateAx>
      <c:valAx>
        <c:axId val="1503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5A-42D0-8372-32DC4E58F830}"/>
            </c:ext>
          </c:extLst>
        </c:ser>
        <c:dLbls>
          <c:showLegendKey val="0"/>
          <c:showVal val="0"/>
          <c:showCatName val="0"/>
          <c:showSerName val="0"/>
          <c:showPercent val="0"/>
          <c:showBubbleSize val="0"/>
        </c:dLbls>
        <c:gapWidth val="150"/>
        <c:axId val="150145664"/>
        <c:axId val="15014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5A-42D0-8372-32DC4E58F830}"/>
            </c:ext>
          </c:extLst>
        </c:ser>
        <c:dLbls>
          <c:showLegendKey val="0"/>
          <c:showVal val="0"/>
          <c:showCatName val="0"/>
          <c:showSerName val="0"/>
          <c:showPercent val="0"/>
          <c:showBubbleSize val="0"/>
        </c:dLbls>
        <c:marker val="1"/>
        <c:smooth val="0"/>
        <c:axId val="150145664"/>
        <c:axId val="150147840"/>
      </c:lineChart>
      <c:dateAx>
        <c:axId val="150145664"/>
        <c:scaling>
          <c:orientation val="minMax"/>
        </c:scaling>
        <c:delete val="1"/>
        <c:axPos val="b"/>
        <c:numFmt formatCode="ge" sourceLinked="1"/>
        <c:majorTickMark val="none"/>
        <c:minorTickMark val="none"/>
        <c:tickLblPos val="none"/>
        <c:crossAx val="150147840"/>
        <c:crosses val="autoZero"/>
        <c:auto val="1"/>
        <c:lblOffset val="100"/>
        <c:baseTimeUnit val="years"/>
      </c:dateAx>
      <c:valAx>
        <c:axId val="1501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3D-4DFE-BEDD-B6FAF1FE59CB}"/>
            </c:ext>
          </c:extLst>
        </c:ser>
        <c:dLbls>
          <c:showLegendKey val="0"/>
          <c:showVal val="0"/>
          <c:showCatName val="0"/>
          <c:showSerName val="0"/>
          <c:showPercent val="0"/>
          <c:showBubbleSize val="0"/>
        </c:dLbls>
        <c:gapWidth val="150"/>
        <c:axId val="150197376"/>
        <c:axId val="15019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3D-4DFE-BEDD-B6FAF1FE59CB}"/>
            </c:ext>
          </c:extLst>
        </c:ser>
        <c:dLbls>
          <c:showLegendKey val="0"/>
          <c:showVal val="0"/>
          <c:showCatName val="0"/>
          <c:showSerName val="0"/>
          <c:showPercent val="0"/>
          <c:showBubbleSize val="0"/>
        </c:dLbls>
        <c:marker val="1"/>
        <c:smooth val="0"/>
        <c:axId val="150197376"/>
        <c:axId val="150199296"/>
      </c:lineChart>
      <c:dateAx>
        <c:axId val="150197376"/>
        <c:scaling>
          <c:orientation val="minMax"/>
        </c:scaling>
        <c:delete val="1"/>
        <c:axPos val="b"/>
        <c:numFmt formatCode="ge" sourceLinked="1"/>
        <c:majorTickMark val="none"/>
        <c:minorTickMark val="none"/>
        <c:tickLblPos val="none"/>
        <c:crossAx val="150199296"/>
        <c:crosses val="autoZero"/>
        <c:auto val="1"/>
        <c:lblOffset val="100"/>
        <c:baseTimeUnit val="years"/>
      </c:dateAx>
      <c:valAx>
        <c:axId val="15019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CE-4784-9D77-0E2E3B2FD96D}"/>
            </c:ext>
          </c:extLst>
        </c:ser>
        <c:dLbls>
          <c:showLegendKey val="0"/>
          <c:showVal val="0"/>
          <c:showCatName val="0"/>
          <c:showSerName val="0"/>
          <c:showPercent val="0"/>
          <c:showBubbleSize val="0"/>
        </c:dLbls>
        <c:gapWidth val="150"/>
        <c:axId val="150447232"/>
        <c:axId val="15044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CE-4784-9D77-0E2E3B2FD96D}"/>
            </c:ext>
          </c:extLst>
        </c:ser>
        <c:dLbls>
          <c:showLegendKey val="0"/>
          <c:showVal val="0"/>
          <c:showCatName val="0"/>
          <c:showSerName val="0"/>
          <c:showPercent val="0"/>
          <c:showBubbleSize val="0"/>
        </c:dLbls>
        <c:marker val="1"/>
        <c:smooth val="0"/>
        <c:axId val="150447232"/>
        <c:axId val="150449152"/>
      </c:lineChart>
      <c:dateAx>
        <c:axId val="150447232"/>
        <c:scaling>
          <c:orientation val="minMax"/>
        </c:scaling>
        <c:delete val="1"/>
        <c:axPos val="b"/>
        <c:numFmt formatCode="ge" sourceLinked="1"/>
        <c:majorTickMark val="none"/>
        <c:minorTickMark val="none"/>
        <c:tickLblPos val="none"/>
        <c:crossAx val="150449152"/>
        <c:crosses val="autoZero"/>
        <c:auto val="1"/>
        <c:lblOffset val="100"/>
        <c:baseTimeUnit val="years"/>
      </c:dateAx>
      <c:valAx>
        <c:axId val="1504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2642.97</c:v>
                </c:pt>
                <c:pt idx="1">
                  <c:v>1621.71</c:v>
                </c:pt>
                <c:pt idx="2">
                  <c:v>1934.21</c:v>
                </c:pt>
                <c:pt idx="3">
                  <c:v>583.62</c:v>
                </c:pt>
                <c:pt idx="4">
                  <c:v>627.9</c:v>
                </c:pt>
              </c:numCache>
            </c:numRef>
          </c:val>
          <c:extLst>
            <c:ext xmlns:c16="http://schemas.microsoft.com/office/drawing/2014/chart" uri="{C3380CC4-5D6E-409C-BE32-E72D297353CC}">
              <c16:uniqueId val="{00000000-6613-47B5-AC30-EE05B71EF27B}"/>
            </c:ext>
          </c:extLst>
        </c:ser>
        <c:dLbls>
          <c:showLegendKey val="0"/>
          <c:showVal val="0"/>
          <c:showCatName val="0"/>
          <c:showSerName val="0"/>
          <c:showPercent val="0"/>
          <c:showBubbleSize val="0"/>
        </c:dLbls>
        <c:gapWidth val="150"/>
        <c:axId val="150461056"/>
        <c:axId val="15054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1707.82</c:v>
                </c:pt>
                <c:pt idx="1">
                  <c:v>1853.46</c:v>
                </c:pt>
                <c:pt idx="2">
                  <c:v>1847.13</c:v>
                </c:pt>
                <c:pt idx="3">
                  <c:v>1862.51</c:v>
                </c:pt>
                <c:pt idx="4">
                  <c:v>1622.57</c:v>
                </c:pt>
              </c:numCache>
            </c:numRef>
          </c:val>
          <c:smooth val="0"/>
          <c:extLst>
            <c:ext xmlns:c16="http://schemas.microsoft.com/office/drawing/2014/chart" uri="{C3380CC4-5D6E-409C-BE32-E72D297353CC}">
              <c16:uniqueId val="{00000001-6613-47B5-AC30-EE05B71EF27B}"/>
            </c:ext>
          </c:extLst>
        </c:ser>
        <c:dLbls>
          <c:showLegendKey val="0"/>
          <c:showVal val="0"/>
          <c:showCatName val="0"/>
          <c:showSerName val="0"/>
          <c:showPercent val="0"/>
          <c:showBubbleSize val="0"/>
        </c:dLbls>
        <c:marker val="1"/>
        <c:smooth val="0"/>
        <c:axId val="150461056"/>
        <c:axId val="150541056"/>
      </c:lineChart>
      <c:dateAx>
        <c:axId val="150461056"/>
        <c:scaling>
          <c:orientation val="minMax"/>
        </c:scaling>
        <c:delete val="1"/>
        <c:axPos val="b"/>
        <c:numFmt formatCode="ge" sourceLinked="1"/>
        <c:majorTickMark val="none"/>
        <c:minorTickMark val="none"/>
        <c:tickLblPos val="none"/>
        <c:crossAx val="150541056"/>
        <c:crosses val="autoZero"/>
        <c:auto val="1"/>
        <c:lblOffset val="100"/>
        <c:baseTimeUnit val="years"/>
      </c:dateAx>
      <c:valAx>
        <c:axId val="15054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88.95</c:v>
                </c:pt>
                <c:pt idx="1">
                  <c:v>88.28</c:v>
                </c:pt>
                <c:pt idx="2">
                  <c:v>75.319999999999993</c:v>
                </c:pt>
                <c:pt idx="3">
                  <c:v>85.05</c:v>
                </c:pt>
                <c:pt idx="4">
                  <c:v>88.97</c:v>
                </c:pt>
              </c:numCache>
            </c:numRef>
          </c:val>
          <c:extLst>
            <c:ext xmlns:c16="http://schemas.microsoft.com/office/drawing/2014/chart" uri="{C3380CC4-5D6E-409C-BE32-E72D297353CC}">
              <c16:uniqueId val="{00000000-4B34-4B54-ACE8-D6893E748908}"/>
            </c:ext>
          </c:extLst>
        </c:ser>
        <c:dLbls>
          <c:showLegendKey val="0"/>
          <c:showVal val="0"/>
          <c:showCatName val="0"/>
          <c:showSerName val="0"/>
          <c:showPercent val="0"/>
          <c:showBubbleSize val="0"/>
        </c:dLbls>
        <c:gapWidth val="150"/>
        <c:axId val="150567168"/>
        <c:axId val="1505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48.1</c:v>
                </c:pt>
                <c:pt idx="1">
                  <c:v>45.22</c:v>
                </c:pt>
                <c:pt idx="2">
                  <c:v>42.22</c:v>
                </c:pt>
                <c:pt idx="3">
                  <c:v>53.03</c:v>
                </c:pt>
                <c:pt idx="4">
                  <c:v>58.32</c:v>
                </c:pt>
              </c:numCache>
            </c:numRef>
          </c:val>
          <c:smooth val="0"/>
          <c:extLst>
            <c:ext xmlns:c16="http://schemas.microsoft.com/office/drawing/2014/chart" uri="{C3380CC4-5D6E-409C-BE32-E72D297353CC}">
              <c16:uniqueId val="{00000001-4B34-4B54-ACE8-D6893E748908}"/>
            </c:ext>
          </c:extLst>
        </c:ser>
        <c:dLbls>
          <c:showLegendKey val="0"/>
          <c:showVal val="0"/>
          <c:showCatName val="0"/>
          <c:showSerName val="0"/>
          <c:showPercent val="0"/>
          <c:showBubbleSize val="0"/>
        </c:dLbls>
        <c:marker val="1"/>
        <c:smooth val="0"/>
        <c:axId val="150567168"/>
        <c:axId val="150581632"/>
      </c:lineChart>
      <c:dateAx>
        <c:axId val="150567168"/>
        <c:scaling>
          <c:orientation val="minMax"/>
        </c:scaling>
        <c:delete val="1"/>
        <c:axPos val="b"/>
        <c:numFmt formatCode="ge" sourceLinked="1"/>
        <c:majorTickMark val="none"/>
        <c:minorTickMark val="none"/>
        <c:tickLblPos val="none"/>
        <c:crossAx val="150581632"/>
        <c:crosses val="autoZero"/>
        <c:auto val="1"/>
        <c:lblOffset val="100"/>
        <c:baseTimeUnit val="years"/>
      </c:dateAx>
      <c:valAx>
        <c:axId val="1505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229.23</c:v>
                </c:pt>
                <c:pt idx="1">
                  <c:v>222.07</c:v>
                </c:pt>
                <c:pt idx="2">
                  <c:v>264.31</c:v>
                </c:pt>
                <c:pt idx="3">
                  <c:v>239.69</c:v>
                </c:pt>
                <c:pt idx="4">
                  <c:v>227.66</c:v>
                </c:pt>
              </c:numCache>
            </c:numRef>
          </c:val>
          <c:extLst>
            <c:ext xmlns:c16="http://schemas.microsoft.com/office/drawing/2014/chart" uri="{C3380CC4-5D6E-409C-BE32-E72D297353CC}">
              <c16:uniqueId val="{00000000-B840-4392-8776-9D5DB7B156A0}"/>
            </c:ext>
          </c:extLst>
        </c:ser>
        <c:dLbls>
          <c:showLegendKey val="0"/>
          <c:showVal val="0"/>
          <c:showCatName val="0"/>
          <c:showSerName val="0"/>
          <c:showPercent val="0"/>
          <c:showBubbleSize val="0"/>
        </c:dLbls>
        <c:gapWidth val="150"/>
        <c:axId val="150595840"/>
        <c:axId val="15062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275.68</c:v>
                </c:pt>
                <c:pt idx="1">
                  <c:v>290.39999999999998</c:v>
                </c:pt>
                <c:pt idx="2">
                  <c:v>300.07</c:v>
                </c:pt>
                <c:pt idx="3">
                  <c:v>250.86</c:v>
                </c:pt>
                <c:pt idx="4">
                  <c:v>227.65</c:v>
                </c:pt>
              </c:numCache>
            </c:numRef>
          </c:val>
          <c:smooth val="0"/>
          <c:extLst>
            <c:ext xmlns:c16="http://schemas.microsoft.com/office/drawing/2014/chart" uri="{C3380CC4-5D6E-409C-BE32-E72D297353CC}">
              <c16:uniqueId val="{00000001-B840-4392-8776-9D5DB7B156A0}"/>
            </c:ext>
          </c:extLst>
        </c:ser>
        <c:dLbls>
          <c:showLegendKey val="0"/>
          <c:showVal val="0"/>
          <c:showCatName val="0"/>
          <c:showSerName val="0"/>
          <c:showPercent val="0"/>
          <c:showBubbleSize val="0"/>
        </c:dLbls>
        <c:marker val="1"/>
        <c:smooth val="0"/>
        <c:axId val="150595840"/>
        <c:axId val="150620800"/>
      </c:lineChart>
      <c:dateAx>
        <c:axId val="150595840"/>
        <c:scaling>
          <c:orientation val="minMax"/>
        </c:scaling>
        <c:delete val="1"/>
        <c:axPos val="b"/>
        <c:numFmt formatCode="ge" sourceLinked="1"/>
        <c:majorTickMark val="none"/>
        <c:minorTickMark val="none"/>
        <c:tickLblPos val="none"/>
        <c:crossAx val="150620800"/>
        <c:crosses val="autoZero"/>
        <c:auto val="1"/>
        <c:lblOffset val="100"/>
        <c:baseTimeUnit val="years"/>
      </c:dateAx>
      <c:valAx>
        <c:axId val="15062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愛知県　弥富市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Cb3</v>
      </c>
      <c r="X8" s="78"/>
      <c r="Y8" s="78"/>
      <c r="Z8" s="78"/>
      <c r="AA8" s="78"/>
      <c r="AB8" s="78"/>
      <c r="AC8" s="78"/>
      <c r="AD8" s="79" t="s">
        <v>121</v>
      </c>
      <c r="AE8" s="79"/>
      <c r="AF8" s="79"/>
      <c r="AG8" s="79"/>
      <c r="AH8" s="79"/>
      <c r="AI8" s="79"/>
      <c r="AJ8" s="79"/>
      <c r="AK8" s="4"/>
      <c r="AL8" s="73">
        <f>データ!S6</f>
        <v>44277</v>
      </c>
      <c r="AM8" s="73"/>
      <c r="AN8" s="73"/>
      <c r="AO8" s="73"/>
      <c r="AP8" s="73"/>
      <c r="AQ8" s="73"/>
      <c r="AR8" s="73"/>
      <c r="AS8" s="73"/>
      <c r="AT8" s="72">
        <f>データ!T6</f>
        <v>49</v>
      </c>
      <c r="AU8" s="72"/>
      <c r="AV8" s="72"/>
      <c r="AW8" s="72"/>
      <c r="AX8" s="72"/>
      <c r="AY8" s="72"/>
      <c r="AZ8" s="72"/>
      <c r="BA8" s="72"/>
      <c r="BB8" s="72">
        <f>データ!U6</f>
        <v>903.61</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24.07</v>
      </c>
      <c r="Q10" s="72"/>
      <c r="R10" s="72"/>
      <c r="S10" s="72"/>
      <c r="T10" s="72"/>
      <c r="U10" s="72"/>
      <c r="V10" s="72"/>
      <c r="W10" s="72">
        <f>データ!Q6</f>
        <v>92.06</v>
      </c>
      <c r="X10" s="72"/>
      <c r="Y10" s="72"/>
      <c r="Z10" s="72"/>
      <c r="AA10" s="72"/>
      <c r="AB10" s="72"/>
      <c r="AC10" s="72"/>
      <c r="AD10" s="73">
        <f>データ!R6</f>
        <v>3240</v>
      </c>
      <c r="AE10" s="73"/>
      <c r="AF10" s="73"/>
      <c r="AG10" s="73"/>
      <c r="AH10" s="73"/>
      <c r="AI10" s="73"/>
      <c r="AJ10" s="73"/>
      <c r="AK10" s="2"/>
      <c r="AL10" s="73">
        <f>データ!V6</f>
        <v>10672</v>
      </c>
      <c r="AM10" s="73"/>
      <c r="AN10" s="73"/>
      <c r="AO10" s="73"/>
      <c r="AP10" s="73"/>
      <c r="AQ10" s="73"/>
      <c r="AR10" s="73"/>
      <c r="AS10" s="73"/>
      <c r="AT10" s="72">
        <f>データ!W6</f>
        <v>1.54</v>
      </c>
      <c r="AU10" s="72"/>
      <c r="AV10" s="72"/>
      <c r="AW10" s="72"/>
      <c r="AX10" s="72"/>
      <c r="AY10" s="72"/>
      <c r="AZ10" s="72"/>
      <c r="BA10" s="72"/>
      <c r="BB10" s="72">
        <f>データ!X6</f>
        <v>6929.87</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232351</v>
      </c>
      <c r="D6" s="33">
        <f t="shared" si="3"/>
        <v>47</v>
      </c>
      <c r="E6" s="33">
        <f t="shared" si="3"/>
        <v>17</v>
      </c>
      <c r="F6" s="33">
        <f t="shared" si="3"/>
        <v>1</v>
      </c>
      <c r="G6" s="33">
        <f t="shared" si="3"/>
        <v>0</v>
      </c>
      <c r="H6" s="33" t="str">
        <f t="shared" si="3"/>
        <v>愛知県　弥富市</v>
      </c>
      <c r="I6" s="33" t="str">
        <f t="shared" si="3"/>
        <v>法非適用</v>
      </c>
      <c r="J6" s="33" t="str">
        <f t="shared" si="3"/>
        <v>下水道事業</v>
      </c>
      <c r="K6" s="33" t="str">
        <f t="shared" si="3"/>
        <v>公共下水道</v>
      </c>
      <c r="L6" s="33" t="str">
        <f t="shared" si="3"/>
        <v>Cb3</v>
      </c>
      <c r="M6" s="33">
        <f t="shared" si="3"/>
        <v>0</v>
      </c>
      <c r="N6" s="34" t="str">
        <f t="shared" si="3"/>
        <v>-</v>
      </c>
      <c r="O6" s="34" t="str">
        <f t="shared" si="3"/>
        <v>該当数値なし</v>
      </c>
      <c r="P6" s="34">
        <f t="shared" si="3"/>
        <v>24.07</v>
      </c>
      <c r="Q6" s="34">
        <f t="shared" si="3"/>
        <v>92.06</v>
      </c>
      <c r="R6" s="34">
        <f t="shared" si="3"/>
        <v>3240</v>
      </c>
      <c r="S6" s="34">
        <f t="shared" si="3"/>
        <v>44277</v>
      </c>
      <c r="T6" s="34">
        <f t="shared" si="3"/>
        <v>49</v>
      </c>
      <c r="U6" s="34">
        <f t="shared" si="3"/>
        <v>903.61</v>
      </c>
      <c r="V6" s="34">
        <f t="shared" si="3"/>
        <v>10672</v>
      </c>
      <c r="W6" s="34">
        <f t="shared" si="3"/>
        <v>1.54</v>
      </c>
      <c r="X6" s="34">
        <f t="shared" si="3"/>
        <v>6929.87</v>
      </c>
      <c r="Y6" s="35">
        <f>IF(Y7="",NA(),Y7)</f>
        <v>76.2</v>
      </c>
      <c r="Z6" s="35">
        <f t="shared" ref="Z6:AH6" si="4">IF(Z7="",NA(),Z7)</f>
        <v>74.67</v>
      </c>
      <c r="AA6" s="35">
        <f t="shared" si="4"/>
        <v>70.739999999999995</v>
      </c>
      <c r="AB6" s="35">
        <f t="shared" si="4"/>
        <v>110.5</v>
      </c>
      <c r="AC6" s="35">
        <f t="shared" si="4"/>
        <v>102.48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2642.97</v>
      </c>
      <c r="BG6" s="35">
        <f t="shared" ref="BG6:BO6" si="7">IF(BG7="",NA(),BG7)</f>
        <v>1621.71</v>
      </c>
      <c r="BH6" s="35">
        <f t="shared" si="7"/>
        <v>1934.21</v>
      </c>
      <c r="BI6" s="35">
        <f t="shared" si="7"/>
        <v>583.62</v>
      </c>
      <c r="BJ6" s="35">
        <f t="shared" si="7"/>
        <v>627.9</v>
      </c>
      <c r="BK6" s="35">
        <f t="shared" si="7"/>
        <v>1707.82</v>
      </c>
      <c r="BL6" s="35">
        <f t="shared" si="7"/>
        <v>1853.46</v>
      </c>
      <c r="BM6" s="35">
        <f t="shared" si="7"/>
        <v>1847.13</v>
      </c>
      <c r="BN6" s="35">
        <f t="shared" si="7"/>
        <v>1862.51</v>
      </c>
      <c r="BO6" s="35">
        <f t="shared" si="7"/>
        <v>1622.57</v>
      </c>
      <c r="BP6" s="34" t="str">
        <f>IF(BP7="","",IF(BP7="-","【-】","【"&amp;SUBSTITUTE(TEXT(BP7,"#,##0.00"),"-","△")&amp;"】"))</f>
        <v>【728.30】</v>
      </c>
      <c r="BQ6" s="35">
        <f>IF(BQ7="",NA(),BQ7)</f>
        <v>88.95</v>
      </c>
      <c r="BR6" s="35">
        <f t="shared" ref="BR6:BZ6" si="8">IF(BR7="",NA(),BR7)</f>
        <v>88.28</v>
      </c>
      <c r="BS6" s="35">
        <f t="shared" si="8"/>
        <v>75.319999999999993</v>
      </c>
      <c r="BT6" s="35">
        <f t="shared" si="8"/>
        <v>85.05</v>
      </c>
      <c r="BU6" s="35">
        <f t="shared" si="8"/>
        <v>88.97</v>
      </c>
      <c r="BV6" s="35">
        <f t="shared" si="8"/>
        <v>48.1</v>
      </c>
      <c r="BW6" s="35">
        <f t="shared" si="8"/>
        <v>45.22</v>
      </c>
      <c r="BX6" s="35">
        <f t="shared" si="8"/>
        <v>42.22</v>
      </c>
      <c r="BY6" s="35">
        <f t="shared" si="8"/>
        <v>53.03</v>
      </c>
      <c r="BZ6" s="35">
        <f t="shared" si="8"/>
        <v>58.32</v>
      </c>
      <c r="CA6" s="34" t="str">
        <f>IF(CA7="","",IF(CA7="-","【-】","【"&amp;SUBSTITUTE(TEXT(CA7,"#,##0.00"),"-","△")&amp;"】"))</f>
        <v>【100.04】</v>
      </c>
      <c r="CB6" s="35">
        <f>IF(CB7="",NA(),CB7)</f>
        <v>229.23</v>
      </c>
      <c r="CC6" s="35">
        <f t="shared" ref="CC6:CK6" si="9">IF(CC7="",NA(),CC7)</f>
        <v>222.07</v>
      </c>
      <c r="CD6" s="35">
        <f t="shared" si="9"/>
        <v>264.31</v>
      </c>
      <c r="CE6" s="35">
        <f t="shared" si="9"/>
        <v>239.69</v>
      </c>
      <c r="CF6" s="35">
        <f t="shared" si="9"/>
        <v>227.66</v>
      </c>
      <c r="CG6" s="35">
        <f t="shared" si="9"/>
        <v>275.68</v>
      </c>
      <c r="CH6" s="35">
        <f t="shared" si="9"/>
        <v>290.39999999999998</v>
      </c>
      <c r="CI6" s="35">
        <f t="shared" si="9"/>
        <v>300.07</v>
      </c>
      <c r="CJ6" s="35">
        <f t="shared" si="9"/>
        <v>250.86</v>
      </c>
      <c r="CK6" s="35">
        <f t="shared" si="9"/>
        <v>227.65</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45.25</v>
      </c>
      <c r="CS6" s="35">
        <f t="shared" si="10"/>
        <v>37.36</v>
      </c>
      <c r="CT6" s="35">
        <f t="shared" si="10"/>
        <v>42.07</v>
      </c>
      <c r="CU6" s="35">
        <f t="shared" si="10"/>
        <v>37.950000000000003</v>
      </c>
      <c r="CV6" s="35">
        <f t="shared" si="10"/>
        <v>32.42</v>
      </c>
      <c r="CW6" s="34" t="str">
        <f>IF(CW7="","",IF(CW7="-","【-】","【"&amp;SUBSTITUTE(TEXT(CW7,"#,##0.00"),"-","△")&amp;"】"))</f>
        <v>【60.09】</v>
      </c>
      <c r="CX6" s="35">
        <f>IF(CX7="",NA(),CX7)</f>
        <v>34.78</v>
      </c>
      <c r="CY6" s="35">
        <f t="shared" ref="CY6:DG6" si="11">IF(CY7="",NA(),CY7)</f>
        <v>42.92</v>
      </c>
      <c r="CZ6" s="35">
        <f t="shared" si="11"/>
        <v>45.25</v>
      </c>
      <c r="DA6" s="35">
        <f t="shared" si="11"/>
        <v>38.909999999999997</v>
      </c>
      <c r="DB6" s="35">
        <f t="shared" si="11"/>
        <v>40.64</v>
      </c>
      <c r="DC6" s="35">
        <f t="shared" si="11"/>
        <v>68.540000000000006</v>
      </c>
      <c r="DD6" s="35">
        <f t="shared" si="11"/>
        <v>61.85</v>
      </c>
      <c r="DE6" s="35">
        <f t="shared" si="11"/>
        <v>63.92</v>
      </c>
      <c r="DF6" s="35">
        <f t="shared" si="11"/>
        <v>63.25</v>
      </c>
      <c r="DG6" s="35">
        <f t="shared" si="11"/>
        <v>60.69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0.13</v>
      </c>
      <c r="EJ6" s="35">
        <f t="shared" si="14"/>
        <v>0.28999999999999998</v>
      </c>
      <c r="EK6" s="35">
        <f t="shared" si="14"/>
        <v>0.74</v>
      </c>
      <c r="EL6" s="35">
        <f t="shared" si="14"/>
        <v>0.57999999999999996</v>
      </c>
      <c r="EM6" s="35">
        <f t="shared" si="14"/>
        <v>0.01</v>
      </c>
      <c r="EN6" s="35">
        <f t="shared" si="14"/>
        <v>0.2</v>
      </c>
      <c r="EO6" s="34" t="str">
        <f>IF(EO7="","",IF(EO7="-","【-】","【"&amp;SUBSTITUTE(TEXT(EO7,"#,##0.00"),"-","△")&amp;"】"))</f>
        <v>【0.27】</v>
      </c>
    </row>
    <row r="7" spans="1:145" s="36" customFormat="1" x14ac:dyDescent="0.15">
      <c r="A7" s="28"/>
      <c r="B7" s="37">
        <v>2016</v>
      </c>
      <c r="C7" s="37">
        <v>232351</v>
      </c>
      <c r="D7" s="37">
        <v>47</v>
      </c>
      <c r="E7" s="37">
        <v>17</v>
      </c>
      <c r="F7" s="37">
        <v>1</v>
      </c>
      <c r="G7" s="37">
        <v>0</v>
      </c>
      <c r="H7" s="37" t="s">
        <v>109</v>
      </c>
      <c r="I7" s="37" t="s">
        <v>110</v>
      </c>
      <c r="J7" s="37" t="s">
        <v>111</v>
      </c>
      <c r="K7" s="37" t="s">
        <v>112</v>
      </c>
      <c r="L7" s="37" t="s">
        <v>113</v>
      </c>
      <c r="M7" s="37"/>
      <c r="N7" s="38" t="s">
        <v>114</v>
      </c>
      <c r="O7" s="38" t="s">
        <v>115</v>
      </c>
      <c r="P7" s="38">
        <v>24.07</v>
      </c>
      <c r="Q7" s="38">
        <v>92.06</v>
      </c>
      <c r="R7" s="38">
        <v>3240</v>
      </c>
      <c r="S7" s="38">
        <v>44277</v>
      </c>
      <c r="T7" s="38">
        <v>49</v>
      </c>
      <c r="U7" s="38">
        <v>903.61</v>
      </c>
      <c r="V7" s="38">
        <v>10672</v>
      </c>
      <c r="W7" s="38">
        <v>1.54</v>
      </c>
      <c r="X7" s="38">
        <v>6929.87</v>
      </c>
      <c r="Y7" s="38">
        <v>76.2</v>
      </c>
      <c r="Z7" s="38">
        <v>74.67</v>
      </c>
      <c r="AA7" s="38">
        <v>70.739999999999995</v>
      </c>
      <c r="AB7" s="38">
        <v>110.5</v>
      </c>
      <c r="AC7" s="38">
        <v>102.48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2642.97</v>
      </c>
      <c r="BG7" s="38">
        <v>1621.71</v>
      </c>
      <c r="BH7" s="38">
        <v>1934.21</v>
      </c>
      <c r="BI7" s="38">
        <v>583.62</v>
      </c>
      <c r="BJ7" s="38">
        <v>627.9</v>
      </c>
      <c r="BK7" s="38">
        <v>1707.82</v>
      </c>
      <c r="BL7" s="38">
        <v>1853.46</v>
      </c>
      <c r="BM7" s="38">
        <v>1847.13</v>
      </c>
      <c r="BN7" s="38">
        <v>1862.51</v>
      </c>
      <c r="BO7" s="38">
        <v>1622.57</v>
      </c>
      <c r="BP7" s="38">
        <v>728.3</v>
      </c>
      <c r="BQ7" s="38">
        <v>88.95</v>
      </c>
      <c r="BR7" s="38">
        <v>88.28</v>
      </c>
      <c r="BS7" s="38">
        <v>75.319999999999993</v>
      </c>
      <c r="BT7" s="38">
        <v>85.05</v>
      </c>
      <c r="BU7" s="38">
        <v>88.97</v>
      </c>
      <c r="BV7" s="38">
        <v>48.1</v>
      </c>
      <c r="BW7" s="38">
        <v>45.22</v>
      </c>
      <c r="BX7" s="38">
        <v>42.22</v>
      </c>
      <c r="BY7" s="38">
        <v>53.03</v>
      </c>
      <c r="BZ7" s="38">
        <v>58.32</v>
      </c>
      <c r="CA7" s="38">
        <v>100.04</v>
      </c>
      <c r="CB7" s="38">
        <v>229.23</v>
      </c>
      <c r="CC7" s="38">
        <v>222.07</v>
      </c>
      <c r="CD7" s="38">
        <v>264.31</v>
      </c>
      <c r="CE7" s="38">
        <v>239.69</v>
      </c>
      <c r="CF7" s="38">
        <v>227.66</v>
      </c>
      <c r="CG7" s="38">
        <v>275.68</v>
      </c>
      <c r="CH7" s="38">
        <v>290.39999999999998</v>
      </c>
      <c r="CI7" s="38">
        <v>300.07</v>
      </c>
      <c r="CJ7" s="38">
        <v>250.86</v>
      </c>
      <c r="CK7" s="38">
        <v>227.65</v>
      </c>
      <c r="CL7" s="38">
        <v>137.82</v>
      </c>
      <c r="CM7" s="38" t="s">
        <v>114</v>
      </c>
      <c r="CN7" s="38" t="s">
        <v>114</v>
      </c>
      <c r="CO7" s="38" t="s">
        <v>114</v>
      </c>
      <c r="CP7" s="38" t="s">
        <v>114</v>
      </c>
      <c r="CQ7" s="38" t="s">
        <v>114</v>
      </c>
      <c r="CR7" s="38">
        <v>45.25</v>
      </c>
      <c r="CS7" s="38">
        <v>37.36</v>
      </c>
      <c r="CT7" s="38">
        <v>42.07</v>
      </c>
      <c r="CU7" s="38">
        <v>37.950000000000003</v>
      </c>
      <c r="CV7" s="38">
        <v>32.42</v>
      </c>
      <c r="CW7" s="38">
        <v>60.09</v>
      </c>
      <c r="CX7" s="38">
        <v>34.78</v>
      </c>
      <c r="CY7" s="38">
        <v>42.92</v>
      </c>
      <c r="CZ7" s="38">
        <v>45.25</v>
      </c>
      <c r="DA7" s="38">
        <v>38.909999999999997</v>
      </c>
      <c r="DB7" s="38">
        <v>40.64</v>
      </c>
      <c r="DC7" s="38">
        <v>68.540000000000006</v>
      </c>
      <c r="DD7" s="38">
        <v>61.85</v>
      </c>
      <c r="DE7" s="38">
        <v>63.92</v>
      </c>
      <c r="DF7" s="38">
        <v>63.25</v>
      </c>
      <c r="DG7" s="38">
        <v>60.69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0.13</v>
      </c>
      <c r="EJ7" s="38">
        <v>0.28999999999999998</v>
      </c>
      <c r="EK7" s="38">
        <v>0.74</v>
      </c>
      <c r="EL7" s="38">
        <v>0.57999999999999996</v>
      </c>
      <c r="EM7" s="38">
        <v>0.01</v>
      </c>
      <c r="EN7" s="38">
        <v>0.2</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2018-02-13T04:06:08Z</cp:lastPrinted>
  <dcterms:created xsi:type="dcterms:W3CDTF">2017-12-25T02:09:24Z</dcterms:created>
  <dcterms:modified xsi:type="dcterms:W3CDTF">2018-02-23T05:14:04Z</dcterms:modified>
  <cp:category/>
</cp:coreProperties>
</file>