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15" yWindow="4785" windowWidth="20520" windowHeight="48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<sst xmlns="http://schemas.openxmlformats.org/spreadsheetml/2006/main" count="245" uniqueCount="126">
  <si>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</si>
  <si>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</si>
  <si>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</si>
  <si>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</si>
  <si>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</si>
  <si>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</si>
  <si>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</si>
  <si>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</si>
  <si>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</si>
  <si>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</si>
  <si>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</si>
  <si>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</si>
  <si>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</si>
  <si>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</si>
  <si>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</si>
  <si>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</si>
  <si>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</si>
  <si>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</si>
  <si>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</si>
  <si>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</si>
  <si>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</si>
  <si>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</si>
  <si>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</si>
  <si>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</si>
  <si>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</si>
  <si>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</si>
  <si>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</si>
  <si>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</si>
  <si>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</si>
  <si>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</si>
  <si>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</si>
  <si>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</si>
  <si>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</si>
  <si>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</si>
  <si>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</si>
  <si>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</si>
  <si>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</si>
  <si>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</si>
  <si>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</si>
  <si>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</si>
  <si>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</si>
  <si>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</si>
  <si>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</si>
  <si>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</si>
  <si>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</si>
  <si>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</si>
  <si>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</si>
  <si>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</si>
  <si>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</si>
  <si>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</si>
  <si>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</si>
  <si>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</si>
  <si>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</si>
  <si>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</si>
  <si>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</si>
  <si>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</si>
  <si>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</si>
  <si>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</si>
  <si>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</si>
  <si>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</si>
  <si>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</si>
  <si>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</si>
  <si>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</si>
  <si>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</si>
  <si>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</si>
  <si>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</si>
  <si>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</si>
  <si>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</si>
  <si>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</si>
  <si>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</si>
  <si>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</si>
  <si>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</si>
  <si>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</si>
  <si>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</si>
  <si>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</si>
  <si>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</si>
  <si>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</si>
  <si>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</si>
  <si>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</si>
  <si>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</si>
  <si>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</si>
  <si>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</si>
  <si>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</si>
  <si>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</si>
  <si>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</si>
  <si>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</si>
  <si>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</si>
  <si>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</si>
  <si>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</si>
  <si>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</si>
  <si>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</si>
  <si>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</si>
  <si>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</si>
  <si>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</si>
  <si>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</si>
  <si>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</si>
  <si>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</si>
  <si>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</si>
  <si>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</si>
  <si>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</si>
  <si>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</si>
  <si>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</si>
  <si>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</si>
  <si>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</si>
  <si>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</si>
  <si>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</si>
  <si>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</si>
  <si>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</si>
  <si>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</si>
  <si>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</si>
  <si>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弥富市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</si>
  <si>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</si>
  <si>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</si>
  <si>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</si>
  <si>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</si>
  <si>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</si>
  <si>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</si>
  <si>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</si>
  <si>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</si>
  <si>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</si>
  <si>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</si>
  <si>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</si>
  <si>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</si>
  <si>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平成22年３月末の供用開始から７年を経過しているが、平成37年度までの概成に向けて現在も供用区域の拡大を行っている。
　経営の健全化・効率化の改善方針として、平成28年度に経営戦略を策定し、平成30年度から特定環境保全公共下水道事業を公共下水道事業に統合予定、平成32年4月1日に公営企業法一部適用予定など、経費の節減に努めている。新規起債の発行による数値の低下に注意が必要であるが、接続促進を進め接続数と有収水量を伸ばすことにより各数値の改善を行っていく。</t>
    <rPh sb="104" eb="106">
      <t>トクテイ</t>
    </rPh>
    <rPh sb="106" eb="108">
      <t>カンキョウ</t>
    </rPh>
    <rPh sb="108" eb="110">
      <t>ホゼン</t>
    </rPh>
    <rPh sb="110" eb="112">
      <t>コウキョウ</t>
    </rPh>
    <rPh sb="112" eb="115">
      <t>ゲスイドウ</t>
    </rPh>
    <rPh sb="115" eb="117">
      <t>ジギョウ</t>
    </rPh>
    <rPh sb="128" eb="130">
      <t>ヨテイ</t>
    </rPh>
    <rPh sb="150" eb="152">
      <t>ヨテイ</t>
    </rPh>
    <phoneticPr fontId="4"/>
  </si>
  <si>
    <t>③管渠改善率
　全国平均及び類似団体平均値と数値が同等である。
　前年度と比べ、数値が上昇しているが、理由として一部管渠にクラックが見られることから、順次更新している。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phoneticPr fontId="4"/>
  </si>
  <si>
    <r>
      <t>①収益的収支比率
　前年度と比べ横ばいである。
④企業債残高対事業規模比率
　全国平均及び類似団体平均値より数値が上回っている。
　前年度と比べ下水道使用料が増えているが、地方債の新規起債により若干悪化している。
⑤経費回収率及び⑥汚水処理原価
　経費回収率は全国平均及び類似団体平均値より数値が上回っており、汚水処理原価は全国平均及び類似団体平均値と数値が下回っている。
　前年度と比べ汚水処理費が増加していることから若干悪化している。
⑧水洗化率
　全国平均及び類似団体平均値より数値が下回っている。
　前年度と比べ啓発活動等の接続促進を実施し接続人数は向上しているが、順次供用開始区域の拡大をしていることから、おおむね横ばいとなっている。
　</t>
    </r>
    <r>
      <rPr>
        <sz val="10"/>
        <color rgb="FF0070C0"/>
        <rFont val="ＭＳ ゴシック"/>
        <family val="3"/>
        <charset val="128"/>
      </rPr>
      <t>①及び④について今後も10年概成による地方債の上昇が見込まれるが、接続促進による下水道使用料の向上により改善を図る。
　⑤⑥⑧について接続促進を実施し、下水道使用料の増収・有収水量の増加による効率化・水洗化人口の向上により改善を図る。</t>
    </r>
    <rPh sb="10" eb="13">
      <t>ゼンネンド</t>
    </rPh>
    <rPh sb="14" eb="15">
      <t>クラ</t>
    </rPh>
    <rPh sb="16" eb="17">
      <t>ヨコ</t>
    </rPh>
    <rPh sb="40" eb="42">
      <t>ゼンコク</t>
    </rPh>
    <rPh sb="42" eb="44">
      <t>ヘイキン</t>
    </rPh>
    <rPh sb="44" eb="45">
      <t>オヨ</t>
    </rPh>
    <rPh sb="58" eb="59">
      <t>ウエ</t>
    </rPh>
    <rPh sb="73" eb="76">
      <t>ゲスイドウ</t>
    </rPh>
    <rPh sb="76" eb="79">
      <t>シヨウリョウ</t>
    </rPh>
    <rPh sb="80" eb="81">
      <t>フ</t>
    </rPh>
    <rPh sb="87" eb="90">
      <t>チホウサイ</t>
    </rPh>
    <rPh sb="91" eb="93">
      <t>シンキ</t>
    </rPh>
    <rPh sb="93" eb="95">
      <t>キサイ</t>
    </rPh>
    <rPh sb="98" eb="100">
      <t>ジャッカン</t>
    </rPh>
    <rPh sb="100" eb="102">
      <t>アッカ</t>
    </rPh>
    <rPh sb="115" eb="116">
      <t>オヨ</t>
    </rPh>
    <rPh sb="132" eb="134">
      <t>ゼンコク</t>
    </rPh>
    <rPh sb="134" eb="136">
      <t>ヘイキン</t>
    </rPh>
    <rPh sb="136" eb="137">
      <t>オヨ</t>
    </rPh>
    <rPh sb="164" eb="166">
      <t>ゼンコク</t>
    </rPh>
    <rPh sb="166" eb="168">
      <t>ヘイキン</t>
    </rPh>
    <rPh sb="168" eb="169">
      <t>オヨ</t>
    </rPh>
    <rPh sb="196" eb="198">
      <t>オスイ</t>
    </rPh>
    <rPh sb="198" eb="200">
      <t>ショリ</t>
    </rPh>
    <rPh sb="200" eb="201">
      <t>ヒ</t>
    </rPh>
    <rPh sb="202" eb="204">
      <t>ゾウカ</t>
    </rPh>
    <rPh sb="212" eb="214">
      <t>ジャッカン</t>
    </rPh>
    <rPh sb="214" eb="216">
      <t>アッカ</t>
    </rPh>
    <rPh sb="257" eb="260">
      <t>ゼンネンド</t>
    </rPh>
    <rPh sb="261" eb="262">
      <t>クラ</t>
    </rPh>
    <rPh sb="279" eb="281">
      <t>ニンズウ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</si>
</sst>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0.15</c:v>
                </c:pt>
              </c:numCache>
            </c:numRef>
          </c:val>
          <c:extLst>
            <c:ext xmlns:c16="http://schemas.microsoft.com/office/drawing/2014/chart" uri="{C3380CC4-5D6E-409C-BE32-E72D297353CC}">
              <c16:uniqueId val="{00000000-47BB-4A22-A8C0-C9E0FCE30256}"/>
            </c:ext>
          </c:extLst>
        </c:ser>
        <c:dLbls>
          <c:showLegendKey val="0"/>
          <c:showVal val="0"/>
          <c:showCatName val="0"/>
          <c:showSerName val="0"/>
          <c:showPercent val="0"/>
          <c:showBubbleSize val="0"/>
        </c:dLbls>
        <c:gapWidth val="150"/>
        <c:axId val="44531712"/>
        <c:axId val="445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47BB-4A22-A8C0-C9E0FCE30256}"/>
            </c:ext>
          </c:extLst>
        </c:ser>
        <c:dLbls>
          <c:showLegendKey val="0"/>
          <c:showVal val="0"/>
          <c:showCatName val="0"/>
          <c:showSerName val="0"/>
          <c:showPercent val="0"/>
          <c:showBubbleSize val="0"/>
        </c:dLbls>
        <c:marker val="1"/>
        <c:smooth val="0"/>
        <c:axId val="44531712"/>
        <c:axId val="44533632"/>
      </c:lineChart>
      <c:dateAx>
        <c:axId val="44531712"/>
        <c:scaling>
          <c:orientation val="minMax"/>
        </c:scaling>
        <c:delete val="1"/>
        <c:axPos val="b"/>
        <c:numFmt formatCode="ge" sourceLinked="1"/>
        <c:majorTickMark val="none"/>
        <c:minorTickMark val="none"/>
        <c:tickLblPos val="none"/>
        <c:crossAx val="44533632"/>
        <c:crosses val="autoZero"/>
        <c:auto val="1"/>
        <c:lblOffset val="100"/>
        <c:baseTimeUnit val="years"/>
      </c:dateAx>
      <c:valAx>
        <c:axId val="445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F2-4C51-B197-3C3381D6D211}"/>
            </c:ext>
          </c:extLst>
        </c:ser>
        <c:dLbls>
          <c:showLegendKey val="0"/>
          <c:showVal val="0"/>
          <c:showCatName val="0"/>
          <c:showSerName val="0"/>
          <c:showPercent val="0"/>
          <c:showBubbleSize val="0"/>
        </c:dLbls>
        <c:gapWidth val="150"/>
        <c:axId val="142623872"/>
        <c:axId val="142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E6F2-4C51-B197-3C3381D6D211}"/>
            </c:ext>
          </c:extLst>
        </c:ser>
        <c:dLbls>
          <c:showLegendKey val="0"/>
          <c:showVal val="0"/>
          <c:showCatName val="0"/>
          <c:showSerName val="0"/>
          <c:showPercent val="0"/>
          <c:showBubbleSize val="0"/>
        </c:dLbls>
        <c:marker val="1"/>
        <c:smooth val="0"/>
        <c:axId val="142623872"/>
        <c:axId val="142625792"/>
      </c:lineChart>
      <c:dateAx>
        <c:axId val="142623872"/>
        <c:scaling>
          <c:orientation val="minMax"/>
        </c:scaling>
        <c:delete val="1"/>
        <c:axPos val="b"/>
        <c:numFmt formatCode="ge" sourceLinked="1"/>
        <c:majorTickMark val="none"/>
        <c:minorTickMark val="none"/>
        <c:tickLblPos val="none"/>
        <c:crossAx val="142625792"/>
        <c:crosses val="autoZero"/>
        <c:auto val="1"/>
        <c:lblOffset val="100"/>
        <c:baseTimeUnit val="years"/>
      </c:dateAx>
      <c:valAx>
        <c:axId val="142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29.93</c:v>
                </c:pt>
                <c:pt idx="1">
                  <c:v>32.380000000000003</c:v>
                </c:pt>
                <c:pt idx="2">
                  <c:v>43.15</c:v>
                </c:pt>
                <c:pt idx="3">
                  <c:v>38.479999999999997</c:v>
                </c:pt>
                <c:pt idx="4">
                  <c:v>39.22</c:v>
                </c:pt>
              </c:numCache>
            </c:numRef>
          </c:val>
          <c:extLst>
            <c:ext xmlns:c16="http://schemas.microsoft.com/office/drawing/2014/chart" uri="{C3380CC4-5D6E-409C-BE32-E72D297353CC}">
              <c16:uniqueId val="{00000000-56B7-4695-8C13-D5C4BCD9B99B}"/>
            </c:ext>
          </c:extLst>
        </c:ser>
        <c:dLbls>
          <c:showLegendKey val="0"/>
          <c:showVal val="0"/>
          <c:showCatName val="0"/>
          <c:showSerName val="0"/>
          <c:showPercent val="0"/>
          <c:showBubbleSize val="0"/>
        </c:dLbls>
        <c:gapWidth val="150"/>
        <c:axId val="142648064"/>
        <c:axId val="142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56B7-4695-8C13-D5C4BCD9B99B}"/>
            </c:ext>
          </c:extLst>
        </c:ser>
        <c:dLbls>
          <c:showLegendKey val="0"/>
          <c:showVal val="0"/>
          <c:showCatName val="0"/>
          <c:showSerName val="0"/>
          <c:showPercent val="0"/>
          <c:showBubbleSize val="0"/>
        </c:dLbls>
        <c:marker val="1"/>
        <c:smooth val="0"/>
        <c:axId val="142648064"/>
        <c:axId val="142649984"/>
      </c:lineChart>
      <c:dateAx>
        <c:axId val="142648064"/>
        <c:scaling>
          <c:orientation val="minMax"/>
        </c:scaling>
        <c:delete val="1"/>
        <c:axPos val="b"/>
        <c:numFmt formatCode="ge" sourceLinked="1"/>
        <c:majorTickMark val="none"/>
        <c:minorTickMark val="none"/>
        <c:tickLblPos val="none"/>
        <c:crossAx val="142649984"/>
        <c:crosses val="autoZero"/>
        <c:auto val="1"/>
        <c:lblOffset val="100"/>
        <c:baseTimeUnit val="years"/>
      </c:dateAx>
      <c:valAx>
        <c:axId val="1426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65.58</c:v>
                </c:pt>
                <c:pt idx="1">
                  <c:v>61.03</c:v>
                </c:pt>
                <c:pt idx="2">
                  <c:v>54.72</c:v>
                </c:pt>
                <c:pt idx="3">
                  <c:v>100</c:v>
                </c:pt>
                <c:pt idx="4">
                  <c:v>100</c:v>
                </c:pt>
              </c:numCache>
            </c:numRef>
          </c:val>
          <c:extLst>
            <c:ext xmlns:c16="http://schemas.microsoft.com/office/drawing/2014/chart" uri="{C3380CC4-5D6E-409C-BE32-E72D297353CC}">
              <c16:uniqueId val="{00000000-3FB8-4D0B-BBDE-5377D46BD389}"/>
            </c:ext>
          </c:extLst>
        </c:ser>
        <c:dLbls>
          <c:showLegendKey val="0"/>
          <c:showVal val="0"/>
          <c:showCatName val="0"/>
          <c:showSerName val="0"/>
          <c:showPercent val="0"/>
          <c:showBubbleSize val="0"/>
        </c:dLbls>
        <c:gapWidth val="150"/>
        <c:axId val="44543360"/>
        <c:axId val="445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8-4D0B-BBDE-5377D46BD389}"/>
            </c:ext>
          </c:extLst>
        </c:ser>
        <c:dLbls>
          <c:showLegendKey val="0"/>
          <c:showVal val="0"/>
          <c:showCatName val="0"/>
          <c:showSerName val="0"/>
          <c:showPercent val="0"/>
          <c:showBubbleSize val="0"/>
        </c:dLbls>
        <c:marker val="1"/>
        <c:smooth val="0"/>
        <c:axId val="44543360"/>
        <c:axId val="44557824"/>
      </c:lineChart>
      <c:dateAx>
        <c:axId val="44543360"/>
        <c:scaling>
          <c:orientation val="minMax"/>
        </c:scaling>
        <c:delete val="1"/>
        <c:axPos val="b"/>
        <c:numFmt formatCode="ge" sourceLinked="1"/>
        <c:majorTickMark val="none"/>
        <c:minorTickMark val="none"/>
        <c:tickLblPos val="none"/>
        <c:crossAx val="44557824"/>
        <c:crosses val="autoZero"/>
        <c:auto val="1"/>
        <c:lblOffset val="100"/>
        <c:baseTimeUnit val="years"/>
      </c:dateAx>
      <c:valAx>
        <c:axId val="445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8-4B06-9D66-EB6EF8086DD4}"/>
            </c:ext>
          </c:extLst>
        </c:ser>
        <c:dLbls>
          <c:showLegendKey val="0"/>
          <c:showVal val="0"/>
          <c:showCatName val="0"/>
          <c:showSerName val="0"/>
          <c:showPercent val="0"/>
          <c:showBubbleSize val="0"/>
        </c:dLbls>
        <c:gapWidth val="150"/>
        <c:axId val="56699904"/>
        <c:axId val="56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8-4B06-9D66-EB6EF8086DD4}"/>
            </c:ext>
          </c:extLst>
        </c:ser>
        <c:dLbls>
          <c:showLegendKey val="0"/>
          <c:showVal val="0"/>
          <c:showCatName val="0"/>
          <c:showSerName val="0"/>
          <c:showPercent val="0"/>
          <c:showBubbleSize val="0"/>
        </c:dLbls>
        <c:marker val="1"/>
        <c:smooth val="0"/>
        <c:axId val="56699904"/>
        <c:axId val="56714368"/>
      </c:lineChart>
      <c:dateAx>
        <c:axId val="56699904"/>
        <c:scaling>
          <c:orientation val="minMax"/>
        </c:scaling>
        <c:delete val="1"/>
        <c:axPos val="b"/>
        <c:numFmt formatCode="ge" sourceLinked="1"/>
        <c:majorTickMark val="none"/>
        <c:minorTickMark val="none"/>
        <c:tickLblPos val="none"/>
        <c:crossAx val="56714368"/>
        <c:crosses val="autoZero"/>
        <c:auto val="1"/>
        <c:lblOffset val="100"/>
        <c:baseTimeUnit val="years"/>
      </c:dateAx>
      <c:valAx>
        <c:axId val="56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8C-4FB3-8051-C72F24FD2AAC}"/>
            </c:ext>
          </c:extLst>
        </c:ser>
        <c:dLbls>
          <c:showLegendKey val="0"/>
          <c:showVal val="0"/>
          <c:showCatName val="0"/>
          <c:showSerName val="0"/>
          <c:showPercent val="0"/>
          <c:showBubbleSize val="0"/>
        </c:dLbls>
        <c:gapWidth val="150"/>
        <c:axId val="56744576"/>
        <c:axId val="567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C-4FB3-8051-C72F24FD2AAC}"/>
            </c:ext>
          </c:extLst>
        </c:ser>
        <c:dLbls>
          <c:showLegendKey val="0"/>
          <c:showVal val="0"/>
          <c:showCatName val="0"/>
          <c:showSerName val="0"/>
          <c:showPercent val="0"/>
          <c:showBubbleSize val="0"/>
        </c:dLbls>
        <c:marker val="1"/>
        <c:smooth val="0"/>
        <c:axId val="56744576"/>
        <c:axId val="56746752"/>
      </c:lineChart>
      <c:dateAx>
        <c:axId val="56744576"/>
        <c:scaling>
          <c:orientation val="minMax"/>
        </c:scaling>
        <c:delete val="1"/>
        <c:axPos val="b"/>
        <c:numFmt formatCode="ge" sourceLinked="1"/>
        <c:majorTickMark val="none"/>
        <c:minorTickMark val="none"/>
        <c:tickLblPos val="none"/>
        <c:crossAx val="56746752"/>
        <c:crosses val="autoZero"/>
        <c:auto val="1"/>
        <c:lblOffset val="100"/>
        <c:baseTimeUnit val="years"/>
      </c:dateAx>
      <c:valAx>
        <c:axId val="567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7-4FAA-AB5C-A254D56CF77E}"/>
            </c:ext>
          </c:extLst>
        </c:ser>
        <c:dLbls>
          <c:showLegendKey val="0"/>
          <c:showVal val="0"/>
          <c:showCatName val="0"/>
          <c:showSerName val="0"/>
          <c:showPercent val="0"/>
          <c:showBubbleSize val="0"/>
        </c:dLbls>
        <c:gapWidth val="150"/>
        <c:axId val="56793344"/>
        <c:axId val="568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7-4FAA-AB5C-A254D56CF77E}"/>
            </c:ext>
          </c:extLst>
        </c:ser>
        <c:dLbls>
          <c:showLegendKey val="0"/>
          <c:showVal val="0"/>
          <c:showCatName val="0"/>
          <c:showSerName val="0"/>
          <c:showPercent val="0"/>
          <c:showBubbleSize val="0"/>
        </c:dLbls>
        <c:marker val="1"/>
        <c:smooth val="0"/>
        <c:axId val="56793344"/>
        <c:axId val="56807808"/>
      </c:lineChart>
      <c:dateAx>
        <c:axId val="56793344"/>
        <c:scaling>
          <c:orientation val="minMax"/>
        </c:scaling>
        <c:delete val="1"/>
        <c:axPos val="b"/>
        <c:numFmt formatCode="ge" sourceLinked="1"/>
        <c:majorTickMark val="none"/>
        <c:minorTickMark val="none"/>
        <c:tickLblPos val="none"/>
        <c:crossAx val="56807808"/>
        <c:crosses val="autoZero"/>
        <c:auto val="1"/>
        <c:lblOffset val="100"/>
        <c:baseTimeUnit val="years"/>
      </c:dateAx>
      <c:valAx>
        <c:axId val="56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7-41E6-8C66-66FF351709F7}"/>
            </c:ext>
          </c:extLst>
        </c:ser>
        <c:dLbls>
          <c:showLegendKey val="0"/>
          <c:showVal val="0"/>
          <c:showCatName val="0"/>
          <c:showSerName val="0"/>
          <c:showPercent val="0"/>
          <c:showBubbleSize val="0"/>
        </c:dLbls>
        <c:gapWidth val="150"/>
        <c:axId val="75315072"/>
        <c:axId val="753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7-41E6-8C66-66FF351709F7}"/>
            </c:ext>
          </c:extLst>
        </c:ser>
        <c:dLbls>
          <c:showLegendKey val="0"/>
          <c:showVal val="0"/>
          <c:showCatName val="0"/>
          <c:showSerName val="0"/>
          <c:showPercent val="0"/>
          <c:showBubbleSize val="0"/>
        </c:dLbls>
        <c:marker val="1"/>
        <c:smooth val="0"/>
        <c:axId val="75315072"/>
        <c:axId val="75321344"/>
      </c:lineChart>
      <c:dateAx>
        <c:axId val="75315072"/>
        <c:scaling>
          <c:orientation val="minMax"/>
        </c:scaling>
        <c:delete val="1"/>
        <c:axPos val="b"/>
        <c:numFmt formatCode="ge" sourceLinked="1"/>
        <c:majorTickMark val="none"/>
        <c:minorTickMark val="none"/>
        <c:tickLblPos val="none"/>
        <c:crossAx val="75321344"/>
        <c:crosses val="autoZero"/>
        <c:auto val="1"/>
        <c:lblOffset val="100"/>
        <c:baseTimeUnit val="years"/>
      </c:dateAx>
      <c:valAx>
        <c:axId val="75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20406.669999999998</c:v>
                </c:pt>
                <c:pt idx="1">
                  <c:v>11029.69</c:v>
                </c:pt>
                <c:pt idx="2">
                  <c:v>9616.7099999999991</c:v>
                </c:pt>
                <c:pt idx="3">
                  <c:v>2244.7600000000002</c:v>
                </c:pt>
                <c:pt idx="4">
                  <c:v>2376.5300000000002</c:v>
                </c:pt>
              </c:numCache>
            </c:numRef>
          </c:val>
          <c:extLst>
            <c:ext xmlns:c16="http://schemas.microsoft.com/office/drawing/2014/chart" uri="{C3380CC4-5D6E-409C-BE32-E72D297353CC}">
              <c16:uniqueId val="{00000000-8AD5-489B-9AB9-E2DA355F9D17}"/>
            </c:ext>
          </c:extLst>
        </c:ser>
        <c:dLbls>
          <c:showLegendKey val="0"/>
          <c:showVal val="0"/>
          <c:showCatName val="0"/>
          <c:showSerName val="0"/>
          <c:showPercent val="0"/>
          <c:showBubbleSize val="0"/>
        </c:dLbls>
        <c:gapWidth val="150"/>
        <c:axId val="75347456"/>
        <c:axId val="753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8AD5-489B-9AB9-E2DA355F9D17}"/>
            </c:ext>
          </c:extLst>
        </c:ser>
        <c:dLbls>
          <c:showLegendKey val="0"/>
          <c:showVal val="0"/>
          <c:showCatName val="0"/>
          <c:showSerName val="0"/>
          <c:showPercent val="0"/>
          <c:showBubbleSize val="0"/>
        </c:dLbls>
        <c:marker val="1"/>
        <c:smooth val="0"/>
        <c:axId val="75347456"/>
        <c:axId val="75349376"/>
      </c:lineChart>
      <c:dateAx>
        <c:axId val="75347456"/>
        <c:scaling>
          <c:orientation val="minMax"/>
        </c:scaling>
        <c:delete val="1"/>
        <c:axPos val="b"/>
        <c:numFmt formatCode="ge" sourceLinked="1"/>
        <c:majorTickMark val="none"/>
        <c:minorTickMark val="none"/>
        <c:tickLblPos val="none"/>
        <c:crossAx val="75349376"/>
        <c:crosses val="autoZero"/>
        <c:auto val="1"/>
        <c:lblOffset val="100"/>
        <c:baseTimeUnit val="years"/>
      </c:dateAx>
      <c:valAx>
        <c:axId val="753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9.9700000000000006</c:v>
                </c:pt>
                <c:pt idx="1">
                  <c:v>17.88</c:v>
                </c:pt>
                <c:pt idx="2">
                  <c:v>22.06</c:v>
                </c:pt>
                <c:pt idx="3">
                  <c:v>100</c:v>
                </c:pt>
                <c:pt idx="4">
                  <c:v>87.13</c:v>
                </c:pt>
              </c:numCache>
            </c:numRef>
          </c:val>
          <c:extLst>
            <c:ext xmlns:c16="http://schemas.microsoft.com/office/drawing/2014/chart" uri="{C3380CC4-5D6E-409C-BE32-E72D297353CC}">
              <c16:uniqueId val="{00000000-9C54-4B2B-B5A2-E4DDCA8429BD}"/>
            </c:ext>
          </c:extLst>
        </c:ser>
        <c:dLbls>
          <c:showLegendKey val="0"/>
          <c:showVal val="0"/>
          <c:showCatName val="0"/>
          <c:showSerName val="0"/>
          <c:showPercent val="0"/>
          <c:showBubbleSize val="0"/>
        </c:dLbls>
        <c:gapWidth val="150"/>
        <c:axId val="142558336"/>
        <c:axId val="142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9C54-4B2B-B5A2-E4DDCA8429BD}"/>
            </c:ext>
          </c:extLst>
        </c:ser>
        <c:dLbls>
          <c:showLegendKey val="0"/>
          <c:showVal val="0"/>
          <c:showCatName val="0"/>
          <c:showSerName val="0"/>
          <c:showPercent val="0"/>
          <c:showBubbleSize val="0"/>
        </c:dLbls>
        <c:marker val="1"/>
        <c:smooth val="0"/>
        <c:axId val="142558336"/>
        <c:axId val="142560256"/>
      </c:lineChart>
      <c:dateAx>
        <c:axId val="142558336"/>
        <c:scaling>
          <c:orientation val="minMax"/>
        </c:scaling>
        <c:delete val="1"/>
        <c:axPos val="b"/>
        <c:numFmt formatCode="ge" sourceLinked="1"/>
        <c:majorTickMark val="none"/>
        <c:minorTickMark val="none"/>
        <c:tickLblPos val="none"/>
        <c:crossAx val="142560256"/>
        <c:crosses val="autoZero"/>
        <c:auto val="1"/>
        <c:lblOffset val="100"/>
        <c:baseTimeUnit val="years"/>
      </c:dateAx>
      <c:valAx>
        <c:axId val="142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1665.48</c:v>
                </c:pt>
                <c:pt idx="1">
                  <c:v>818.7</c:v>
                </c:pt>
                <c:pt idx="2">
                  <c:v>765.86</c:v>
                </c:pt>
                <c:pt idx="3">
                  <c:v>168.82</c:v>
                </c:pt>
                <c:pt idx="4">
                  <c:v>194.41</c:v>
                </c:pt>
              </c:numCache>
            </c:numRef>
          </c:val>
          <c:extLst>
            <c:ext xmlns:c16="http://schemas.microsoft.com/office/drawing/2014/chart" uri="{C3380CC4-5D6E-409C-BE32-E72D297353CC}">
              <c16:uniqueId val="{00000000-563E-47A4-BF2F-D53968CDC8D0}"/>
            </c:ext>
          </c:extLst>
        </c:ser>
        <c:dLbls>
          <c:showLegendKey val="0"/>
          <c:showVal val="0"/>
          <c:showCatName val="0"/>
          <c:showSerName val="0"/>
          <c:showPercent val="0"/>
          <c:showBubbleSize val="0"/>
        </c:dLbls>
        <c:gapWidth val="150"/>
        <c:axId val="142598912"/>
        <c:axId val="142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563E-47A4-BF2F-D53968CDC8D0}"/>
            </c:ext>
          </c:extLst>
        </c:ser>
        <c:dLbls>
          <c:showLegendKey val="0"/>
          <c:showVal val="0"/>
          <c:showCatName val="0"/>
          <c:showSerName val="0"/>
          <c:showPercent val="0"/>
          <c:showBubbleSize val="0"/>
        </c:dLbls>
        <c:marker val="1"/>
        <c:smooth val="0"/>
        <c:axId val="142598912"/>
        <c:axId val="142600832"/>
      </c:lineChart>
      <c:dateAx>
        <c:axId val="142598912"/>
        <c:scaling>
          <c:orientation val="minMax"/>
        </c:scaling>
        <c:delete val="1"/>
        <c:axPos val="b"/>
        <c:numFmt formatCode="ge" sourceLinked="1"/>
        <c:majorTickMark val="none"/>
        <c:minorTickMark val="none"/>
        <c:tickLblPos val="none"/>
        <c:crossAx val="142600832"/>
        <c:crosses val="autoZero"/>
        <c:auto val="1"/>
        <c:lblOffset val="100"/>
        <c:baseTimeUnit val="years"/>
      </c:dateAx>
      <c:valAx>
        <c:axId val="142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弥富市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44277</v>
      </c>
      <c r="AM8" s="50"/>
      <c r="AN8" s="50"/>
      <c r="AO8" s="50"/>
      <c r="AP8" s="50"/>
      <c r="AQ8" s="50"/>
      <c r="AR8" s="50"/>
      <c r="AS8" s="50"/>
      <c r="AT8" s="45">
        <f>データ!T6</f>
        <v>49</v>
      </c>
      <c r="AU8" s="45"/>
      <c r="AV8" s="45"/>
      <c r="AW8" s="45"/>
      <c r="AX8" s="45"/>
      <c r="AY8" s="45"/>
      <c r="AZ8" s="45"/>
      <c r="BA8" s="45"/>
      <c r="BB8" s="45">
        <f>データ!U6</f>
        <v>903.61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4.29</v>
      </c>
      <c r="Q10" s="45"/>
      <c r="R10" s="45"/>
      <c r="S10" s="45"/>
      <c r="T10" s="45"/>
      <c r="U10" s="45"/>
      <c r="V10" s="45"/>
      <c r="W10" s="45">
        <f>データ!Q6</f>
        <v>93.45</v>
      </c>
      <c r="X10" s="45"/>
      <c r="Y10" s="45"/>
      <c r="Z10" s="45"/>
      <c r="AA10" s="45"/>
      <c r="AB10" s="45"/>
      <c r="AC10" s="45"/>
      <c r="AD10" s="50">
        <f>データ!R6</f>
        <v>3240</v>
      </c>
      <c r="AE10" s="50"/>
      <c r="AF10" s="50"/>
      <c r="AG10" s="50"/>
      <c r="AH10" s="50"/>
      <c r="AI10" s="50"/>
      <c r="AJ10" s="50"/>
      <c r="AK10" s="2"/>
      <c r="AL10" s="50">
        <f>データ!V6</f>
        <v>1902</v>
      </c>
      <c r="AM10" s="50"/>
      <c r="AN10" s="50"/>
      <c r="AO10" s="50"/>
      <c r="AP10" s="50"/>
      <c r="AQ10" s="50"/>
      <c r="AR10" s="50"/>
      <c r="AS10" s="50"/>
      <c r="AT10" s="45">
        <f>データ!W6</f>
        <v>0.57999999999999996</v>
      </c>
      <c r="AU10" s="45"/>
      <c r="AV10" s="45"/>
      <c r="AW10" s="45"/>
      <c r="AX10" s="45"/>
      <c r="AY10" s="45"/>
      <c r="AZ10" s="45"/>
      <c r="BA10" s="45"/>
      <c r="BB10" s="45">
        <f>データ!X6</f>
        <v>3279.31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232351</v>
      </c>
      <c r="D6" s="33">
        <f t="shared" si="3"/>
        <v>47</v>
      </c>
      <c r="E6" s="33">
        <f t="shared" si="3"/>
        <v>17</v>
      </c>
      <c r="F6" s="33">
        <f t="shared" si="3"/>
        <v>4</v>
      </c>
      <c r="G6" s="33">
        <f t="shared" si="3"/>
        <v>0</v>
      </c>
      <c r="H6" s="33" t="str">
        <f t="shared" si="3"/>
        <v>愛知県　弥富市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4.29</v>
      </c>
      <c r="Q6" s="34">
        <f t="shared" si="3"/>
        <v>93.45</v>
      </c>
      <c r="R6" s="34">
        <f t="shared" si="3"/>
        <v>3240</v>
      </c>
      <c r="S6" s="34">
        <f t="shared" si="3"/>
        <v>44277</v>
      </c>
      <c r="T6" s="34">
        <f t="shared" si="3"/>
        <v>49</v>
      </c>
      <c r="U6" s="34">
        <f t="shared" si="3"/>
        <v>903.61</v>
      </c>
      <c r="V6" s="34">
        <f t="shared" si="3"/>
        <v>1902</v>
      </c>
      <c r="W6" s="34">
        <f t="shared" si="3"/>
        <v>0.57999999999999996</v>
      </c>
      <c r="X6" s="34">
        <f t="shared" si="3"/>
        <v>3279.31</v>
      </c>
      <c r="Y6" s="35">
        <f>IF(Y7="",NA(),Y7)</f>
        <v>65.58</v>
      </c>
      <c r="Z6" s="35">
        <f t="shared" ref="Z6:AH6" si="4">IF(Z7="",NA(),Z7)</f>
        <v>61.03</v>
      </c>
      <c r="AA6" s="35">
        <f t="shared" si="4"/>
        <v>54.72</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20406.669999999998</v>
      </c>
      <c r="BG6" s="35">
        <f t="shared" ref="BG6:BO6" si="7">IF(BG7="",NA(),BG7)</f>
        <v>11029.69</v>
      </c>
      <c r="BH6" s="35">
        <f t="shared" si="7"/>
        <v>9616.7099999999991</v>
      </c>
      <c r="BI6" s="35">
        <f t="shared" si="7"/>
        <v>2244.7600000000002</v>
      </c>
      <c r="BJ6" s="35">
        <f t="shared" si="7"/>
        <v>2376.5300000000002</v>
      </c>
      <c r="BK6" s="35">
        <f t="shared" si="7"/>
        <v>1716.82</v>
      </c>
      <c r="BL6" s="35">
        <f t="shared" si="7"/>
        <v>1554.05</v>
      </c>
      <c r="BM6" s="35">
        <f t="shared" si="7"/>
        <v>1671.86</v>
      </c>
      <c r="BN6" s="35">
        <f t="shared" si="7"/>
        <v>1673.47</v>
      </c>
      <c r="BO6" s="35">
        <f t="shared" si="7"/>
        <v>1592.72</v>
      </c>
      <c r="BP6" s="34" t="str">
        <f>IF(BP7="","",IF(BP7="-","【-】","【"&amp;SUBSTITUTE(TEXT(BP7,"#,##0.00"),"-","△")&amp;"】"))</f>
        <v>【1,348.09】</v>
      </c>
      <c r="BQ6" s="35">
        <f>IF(BQ7="",NA(),BQ7)</f>
        <v>9.9700000000000006</v>
      </c>
      <c r="BR6" s="35">
        <f t="shared" ref="BR6:BZ6" si="8">IF(BR7="",NA(),BR7)</f>
        <v>17.88</v>
      </c>
      <c r="BS6" s="35">
        <f t="shared" si="8"/>
        <v>22.06</v>
      </c>
      <c r="BT6" s="35">
        <f t="shared" si="8"/>
        <v>100</v>
      </c>
      <c r="BU6" s="35">
        <f t="shared" si="8"/>
        <v>87.13</v>
      </c>
      <c r="BV6" s="35">
        <f t="shared" si="8"/>
        <v>51.73</v>
      </c>
      <c r="BW6" s="35">
        <f t="shared" si="8"/>
        <v>53.01</v>
      </c>
      <c r="BX6" s="35">
        <f t="shared" si="8"/>
        <v>50.54</v>
      </c>
      <c r="BY6" s="35">
        <f t="shared" si="8"/>
        <v>49.22</v>
      </c>
      <c r="BZ6" s="35">
        <f t="shared" si="8"/>
        <v>53.7</v>
      </c>
      <c r="CA6" s="34" t="str">
        <f>IF(CA7="","",IF(CA7="-","【-】","【"&amp;SUBSTITUTE(TEXT(CA7,"#,##0.00"),"-","△")&amp;"】"))</f>
        <v>【69.80】</v>
      </c>
      <c r="CB6" s="35">
        <f>IF(CB7="",NA(),CB7)</f>
        <v>1665.48</v>
      </c>
      <c r="CC6" s="35">
        <f t="shared" ref="CC6:CK6" si="9">IF(CC7="",NA(),CC7)</f>
        <v>818.7</v>
      </c>
      <c r="CD6" s="35">
        <f t="shared" si="9"/>
        <v>765.86</v>
      </c>
      <c r="CE6" s="35">
        <f t="shared" si="9"/>
        <v>168.82</v>
      </c>
      <c r="CF6" s="35">
        <f t="shared" si="9"/>
        <v>194.41</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29.93</v>
      </c>
      <c r="CY6" s="35">
        <f t="shared" ref="CY6:DG6" si="11">IF(CY7="",NA(),CY7)</f>
        <v>32.380000000000003</v>
      </c>
      <c r="CZ6" s="35">
        <f t="shared" si="11"/>
        <v>43.15</v>
      </c>
      <c r="DA6" s="35">
        <f t="shared" si="11"/>
        <v>38.479999999999997</v>
      </c>
      <c r="DB6" s="35">
        <f t="shared" si="11"/>
        <v>39.22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0.15</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232351</v>
      </c>
      <c r="D7" s="37">
        <v>47</v>
      </c>
      <c r="E7" s="37">
        <v>17</v>
      </c>
      <c r="F7" s="37">
        <v>4</v>
      </c>
      <c r="G7" s="37">
        <v>0</v>
      </c>
      <c r="H7" s="37" t="s">
        <v>110</v>
      </c>
      <c r="I7" s="37" t="s">
        <v>111</v>
      </c>
      <c r="J7" s="37" t="s">
        <v>112</v>
      </c>
      <c r="K7" s="37" t="s">
        <v>113</v>
      </c>
      <c r="L7" s="37" t="s">
        <v>114</v>
      </c>
      <c r="M7" s="37"/>
      <c r="N7" s="38" t="s">
        <v>115</v>
      </c>
      <c r="O7" s="38" t="s">
        <v>116</v>
      </c>
      <c r="P7" s="38">
        <v>4.29</v>
      </c>
      <c r="Q7" s="38">
        <v>93.45</v>
      </c>
      <c r="R7" s="38">
        <v>3240</v>
      </c>
      <c r="S7" s="38">
        <v>44277</v>
      </c>
      <c r="T7" s="38">
        <v>49</v>
      </c>
      <c r="U7" s="38">
        <v>903.61</v>
      </c>
      <c r="V7" s="38">
        <v>1902</v>
      </c>
      <c r="W7" s="38">
        <v>0.57999999999999996</v>
      </c>
      <c r="X7" s="38">
        <v>3279.31</v>
      </c>
      <c r="Y7" s="38">
        <v>65.58</v>
      </c>
      <c r="Z7" s="38">
        <v>61.03</v>
      </c>
      <c r="AA7" s="38">
        <v>54.72</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20406.669999999998</v>
      </c>
      <c r="BG7" s="38">
        <v>11029.69</v>
      </c>
      <c r="BH7" s="38">
        <v>9616.7099999999991</v>
      </c>
      <c r="BI7" s="38">
        <v>2244.7600000000002</v>
      </c>
      <c r="BJ7" s="38">
        <v>2376.5300000000002</v>
      </c>
      <c r="BK7" s="38">
        <v>1716.82</v>
      </c>
      <c r="BL7" s="38">
        <v>1554.05</v>
      </c>
      <c r="BM7" s="38">
        <v>1671.86</v>
      </c>
      <c r="BN7" s="38">
        <v>1673.47</v>
      </c>
      <c r="BO7" s="38">
        <v>1592.72</v>
      </c>
      <c r="BP7" s="38">
        <v>1348.09</v>
      </c>
      <c r="BQ7" s="38">
        <v>9.9700000000000006</v>
      </c>
      <c r="BR7" s="38">
        <v>17.88</v>
      </c>
      <c r="BS7" s="38">
        <v>22.06</v>
      </c>
      <c r="BT7" s="38">
        <v>100</v>
      </c>
      <c r="BU7" s="38">
        <v>87.13</v>
      </c>
      <c r="BV7" s="38">
        <v>51.73</v>
      </c>
      <c r="BW7" s="38">
        <v>53.01</v>
      </c>
      <c r="BX7" s="38">
        <v>50.54</v>
      </c>
      <c r="BY7" s="38">
        <v>49.22</v>
      </c>
      <c r="BZ7" s="38">
        <v>53.7</v>
      </c>
      <c r="CA7" s="38">
        <v>69.8</v>
      </c>
      <c r="CB7" s="38">
        <v>1665.48</v>
      </c>
      <c r="CC7" s="38">
        <v>818.7</v>
      </c>
      <c r="CD7" s="38">
        <v>765.86</v>
      </c>
      <c r="CE7" s="38">
        <v>168.82</v>
      </c>
      <c r="CF7" s="38">
        <v>194.41</v>
      </c>
      <c r="CG7" s="38">
        <v>310.47000000000003</v>
      </c>
      <c r="CH7" s="38">
        <v>299.39</v>
      </c>
      <c r="CI7" s="38">
        <v>320.36</v>
      </c>
      <c r="CJ7" s="38">
        <v>332.02</v>
      </c>
      <c r="CK7" s="38">
        <v>300.35000000000002</v>
      </c>
      <c r="CL7" s="38">
        <v>232.54</v>
      </c>
      <c r="CM7" s="38" t="s">
        <v>115</v>
      </c>
      <c r="CN7" s="38" t="s">
        <v>115</v>
      </c>
      <c r="CO7" s="38" t="s">
        <v>115</v>
      </c>
      <c r="CP7" s="38" t="s">
        <v>115</v>
      </c>
      <c r="CQ7" s="38" t="s">
        <v>115</v>
      </c>
      <c r="CR7" s="38">
        <v>36.67</v>
      </c>
      <c r="CS7" s="38">
        <v>36.200000000000003</v>
      </c>
      <c r="CT7" s="38">
        <v>34.74</v>
      </c>
      <c r="CU7" s="38">
        <v>36.65</v>
      </c>
      <c r="CV7" s="38">
        <v>37.72</v>
      </c>
      <c r="CW7" s="38">
        <v>42.17</v>
      </c>
      <c r="CX7" s="38">
        <v>29.93</v>
      </c>
      <c r="CY7" s="38">
        <v>32.380000000000003</v>
      </c>
      <c r="CZ7" s="38">
        <v>43.15</v>
      </c>
      <c r="DA7" s="38">
        <v>38.479999999999997</v>
      </c>
      <c r="DB7" s="38">
        <v>39.22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0.15</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2018-02-13T04:06:22Z</cp:lastPrinted>
  <dcterms:created xsi:type="dcterms:W3CDTF">2017-12-25T02:20:09Z</dcterms:created>
  <dcterms:modified xsi:type="dcterms:W3CDTF">2018-02-23T05:09:04Z</dcterms:modified>
  <cp:category/>
</cp:coreProperties>
</file>