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9905" windowHeight="568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<sst xmlns="http://schemas.openxmlformats.org/spreadsheetml/2006/main" count="240" uniqueCount="125">
  <si>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</si>
  <si>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</si>
  <si>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</si>
  <si>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</si>
  <si>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</si>
  <si>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</si>
  <si>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</si>
  <si>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</si>
  <si>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</si>
  <si>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</si>
  <si>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</si>
  <si>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</si>
  <si>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</si>
  <si>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</si>
  <si>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</si>
  <si>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</si>
  <si>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</si>
  <si>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</si>
  <si>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</si>
  <si>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</si>
  <si>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</si>
  <si>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</si>
  <si>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</si>
  <si>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</si>
  <si>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</si>
  <si>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</si>
  <si>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</si>
  <si>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</si>
  <si>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</si>
  <si>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</si>
  <si>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</si>
  <si>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</si>
  <si>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</si>
  <si>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</si>
  <si>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</si>
  <si>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</si>
  <si>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</si>
  <si>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</si>
  <si>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</si>
  <si>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</si>
  <si>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</si>
  <si>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</si>
  <si>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</si>
  <si>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</si>
  <si>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</si>
  <si>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</si>
  <si>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</si>
  <si>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</si>
  <si>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</si>
  <si>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</si>
  <si>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</si>
  <si>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</si>
  <si>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</si>
  <si>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</si>
  <si>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</si>
  <si>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</si>
  <si>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</si>
  <si>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</si>
  <si>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</si>
  <si>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</si>
  <si>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</si>
  <si>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</si>
  <si>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</si>
  <si>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</si>
  <si>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</si>
  <si>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</si>
  <si>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</si>
  <si>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</si>
  <si>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</si>
  <si>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</si>
  <si>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</si>
  <si>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</si>
  <si>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</si>
  <si>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</si>
  <si>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</si>
  <si>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</si>
  <si>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</si>
  <si>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</si>
  <si>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</si>
  <si>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</si>
  <si>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</si>
  <si>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</si>
  <si>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</si>
  <si>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</si>
  <si>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</si>
  <si>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</si>
  <si>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</si>
  <si>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</si>
  <si>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</si>
  <si>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</si>
  <si>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</si>
  <si>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</si>
  <si>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</si>
  <si>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</si>
  <si>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</si>
  <si>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</si>
  <si>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</si>
  <si>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</si>
  <si>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</si>
  <si>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</si>
  <si>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</si>
  <si>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</si>
  <si>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</si>
  <si>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</si>
  <si>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</si>
  <si>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</si>
  <si>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</si>
  <si>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</si>
  <si>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</si>
  <si>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弥富市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</si>
  <si>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</si>
  <si>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</si>
  <si>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</si>
  <si>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</si>
  <si>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</si>
  <si>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</si>
  <si>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</si>
  <si>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</si>
  <si>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</si>
  <si>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</si>
  <si>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</si>
  <si>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</si>
  <si>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平成６年度から管渠等の整備を行っており、整備から最長23年間が経過しており注意が必要である。今後定期的に検査を行い、長寿命化に努める。</t>
    <rPh sb="0" eb="2">
      <t>ヘイセイ</t>
    </rPh>
    <rPh sb="3" eb="4">
      <t>ネン</t>
    </rPh>
    <rPh sb="4" eb="5">
      <t>ド</t>
    </rPh>
    <rPh sb="7" eb="9">
      <t>カンキョ</t>
    </rPh>
    <rPh sb="9" eb="10">
      <t>トウ</t>
    </rPh>
    <rPh sb="11" eb="13">
      <t>セイビ</t>
    </rPh>
    <rPh sb="14" eb="15">
      <t>オコナ</t>
    </rPh>
    <rPh sb="20" eb="22">
      <t>セイビ</t>
    </rPh>
    <rPh sb="24" eb="26">
      <t>サイチョウ</t>
    </rPh>
    <rPh sb="28" eb="29">
      <t>ネン</t>
    </rPh>
    <rPh sb="29" eb="30">
      <t>カン</t>
    </rPh>
    <rPh sb="31" eb="33">
      <t>ケイカ</t>
    </rPh>
    <rPh sb="37" eb="39">
      <t>チュウイ</t>
    </rPh>
    <rPh sb="40" eb="42">
      <t>ヒツヨウ</t>
    </rPh>
    <rPh sb="46" eb="48">
      <t>コンゴ</t>
    </rPh>
    <rPh sb="48" eb="51">
      <t>テイキテキ</t>
    </rPh>
    <rPh sb="52" eb="54">
      <t>ケンサ</t>
    </rPh>
    <rPh sb="55" eb="56">
      <t>オコナ</t>
    </rPh>
    <rPh sb="58" eb="59">
      <t>チョウ</t>
    </rPh>
    <rPh sb="59" eb="62">
      <t>ジュミョウカ</t>
    </rPh>
    <rPh sb="63" eb="64">
      <t>ツト</t>
    </rPh>
    <phoneticPr fontId="4"/>
  </si>
  <si>
    <t>　平成26年度十四山東部処理場の供用開始により、農業集落排水事業は整備を完了した。
　平成32年4月1日に公営企業法一部適用し、平成32年度に経営戦略を策定予定である。
　今後は接続促進を行い、使用料収入の増加に努めるとともに、整備等の適切な維持修繕を実施し長寿命化に努めていく。</t>
    <rPh sb="1" eb="3">
      <t>ヘイセイ</t>
    </rPh>
    <rPh sb="5" eb="6">
      <t>ネン</t>
    </rPh>
    <rPh sb="6" eb="7">
      <t>ド</t>
    </rPh>
    <rPh sb="7" eb="10">
      <t>ジュウシヤマ</t>
    </rPh>
    <rPh sb="10" eb="12">
      <t>トウブ</t>
    </rPh>
    <rPh sb="12" eb="15">
      <t>ショリジョウ</t>
    </rPh>
    <rPh sb="16" eb="18">
      <t>キョウヨウ</t>
    </rPh>
    <rPh sb="18" eb="20">
      <t>カイシ</t>
    </rPh>
    <rPh sb="24" eb="26">
      <t>ノウギョウ</t>
    </rPh>
    <rPh sb="26" eb="28">
      <t>シュウラク</t>
    </rPh>
    <rPh sb="28" eb="30">
      <t>ハイスイ</t>
    </rPh>
    <rPh sb="30" eb="32">
      <t>ジギョウ</t>
    </rPh>
    <rPh sb="33" eb="35">
      <t>セイビ</t>
    </rPh>
    <rPh sb="36" eb="38">
      <t>カンリョウ</t>
    </rPh>
    <rPh sb="86" eb="88">
      <t>コンゴ</t>
    </rPh>
    <rPh sb="89" eb="91">
      <t>セツゾク</t>
    </rPh>
    <rPh sb="91" eb="93">
      <t>ソクシン</t>
    </rPh>
    <rPh sb="94" eb="95">
      <t>オコナ</t>
    </rPh>
    <rPh sb="97" eb="100">
      <t>シヨウリョウ</t>
    </rPh>
    <rPh sb="100" eb="102">
      <t>シュウニュウ</t>
    </rPh>
    <rPh sb="103" eb="105">
      <t>ゾウカ</t>
    </rPh>
    <rPh sb="106" eb="107">
      <t>ツト</t>
    </rPh>
    <rPh sb="114" eb="116">
      <t>セイビ</t>
    </rPh>
    <rPh sb="116" eb="117">
      <t>トウ</t>
    </rPh>
    <rPh sb="118" eb="120">
      <t>テキセツ</t>
    </rPh>
    <rPh sb="121" eb="123">
      <t>イジ</t>
    </rPh>
    <rPh sb="123" eb="125">
      <t>シュウゼン</t>
    </rPh>
    <rPh sb="126" eb="128">
      <t>ジッシ</t>
    </rPh>
    <rPh sb="129" eb="130">
      <t>チョウ</t>
    </rPh>
    <rPh sb="130" eb="133">
      <t>ジュミョウカ</t>
    </rPh>
    <rPh sb="134" eb="135">
      <t>ツト</t>
    </rPh>
    <phoneticPr fontId="4"/>
  </si>
  <si>
    <t>①収益的収支比率
　当事業の前年度と比べ地方償還金の上昇により若干悪化している。
④企業債残高対事業規模比率
　当事業は全国平均及び類似団体平均値より数値が上回っている。
　当事業の前年度と比べ地方債の償還が進んだこと及び汚水処理施設使用料が増えたことから改善されている。
⑤経費回収率及び⑥汚水処理原価
　経費回収率は全国平均及び類似団体平均値より数値が下回っており、汚水処理原価は全国平均及び類似団体平均値より数値が上回っている。
　当事業の前年度と比べ汚水処理費が減少したことから改善されている。
⑦施設利用率
　当事業は全国平均及び類似団体平均値より数値が下回っている。
　当事業の前年度と比べ処理水量が増えたことから改善されている。
⑧水洗化率
　当事業は全国平均及び類似団体平均値より数値が下回っている。
　当事業の前年度と比べ回覧や未接続世帯を対象とした各戸訪問による接続促進の啓発活動により、浄化槽から農業集落排水に接続する人口が増えて改善されている。
④⑤⑥⑦⑧の原因として、平成26年度に供用開始した施設が３年しか経過していないことから、１企業債の償還が始まっていない、２接続が進んでおらず有収水量が増えていないことによる。今後の対策として、更なる接続促進を行い有収水量を伸ばすことにより改善を図る。</t>
    <rPh sb="57" eb="58">
      <t>トウ</t>
    </rPh>
    <rPh sb="58" eb="60">
      <t>ジギョウ</t>
    </rPh>
    <rPh sb="98" eb="101">
      <t>チホウサイ</t>
    </rPh>
    <rPh sb="102" eb="104">
      <t>ショウカン</t>
    </rPh>
    <rPh sb="105" eb="106">
      <t>スス</t>
    </rPh>
    <rPh sb="110" eb="111">
      <t>オヨ</t>
    </rPh>
    <rPh sb="112" eb="114">
      <t>オスイ</t>
    </rPh>
    <rPh sb="114" eb="116">
      <t>ショリ</t>
    </rPh>
    <rPh sb="116" eb="118">
      <t>シセツ</t>
    </rPh>
    <rPh sb="118" eb="121">
      <t>シヨウリョウ</t>
    </rPh>
    <rPh sb="122" eb="123">
      <t>フ</t>
    </rPh>
    <rPh sb="129" eb="131">
      <t>カイゼン</t>
    </rPh>
    <rPh sb="145" eb="146">
      <t>オヨ</t>
    </rPh>
    <rPh sb="180" eb="181">
      <t>シタ</t>
    </rPh>
    <rPh sb="231" eb="233">
      <t>オスイ</t>
    </rPh>
    <rPh sb="233" eb="235">
      <t>ショリ</t>
    </rPh>
    <rPh sb="235" eb="236">
      <t>ヒ</t>
    </rPh>
    <rPh sb="237" eb="239">
      <t>ゲンショウ</t>
    </rPh>
    <rPh sb="245" eb="247">
      <t>カイゼン</t>
    </rPh>
    <rPh sb="285" eb="286">
      <t>シタ</t>
    </rPh>
    <rPh sb="304" eb="306">
      <t>ショリ</t>
    </rPh>
    <rPh sb="306" eb="308">
      <t>スイリョウ</t>
    </rPh>
    <rPh sb="309" eb="310">
      <t>フ</t>
    </rPh>
    <rPh sb="316" eb="318">
      <t>カイゼン</t>
    </rPh>
    <rPh sb="424" eb="426">
      <t>ジンコウ</t>
    </rPh>
    <rPh sb="430" eb="432">
      <t>カイゼン</t>
    </rPh>
    <rPh sb="446" eb="448">
      <t>ゲンイン</t>
    </rPh>
    <rPh sb="452" eb="454">
      <t>ヘイセイ</t>
    </rPh>
    <rPh sb="456" eb="457">
      <t>ネン</t>
    </rPh>
    <rPh sb="457" eb="458">
      <t>ド</t>
    </rPh>
    <rPh sb="459" eb="461">
      <t>キョウヨウ</t>
    </rPh>
    <rPh sb="461" eb="463">
      <t>カイシ</t>
    </rPh>
    <rPh sb="465" eb="467">
      <t>シセツ</t>
    </rPh>
    <rPh sb="469" eb="470">
      <t>ネン</t>
    </rPh>
    <rPh sb="472" eb="474">
      <t>ケイカ</t>
    </rPh>
    <rPh sb="485" eb="487">
      <t>キギョウ</t>
    </rPh>
    <rPh sb="487" eb="488">
      <t>サイ</t>
    </rPh>
    <rPh sb="489" eb="491">
      <t>ショウカン</t>
    </rPh>
    <rPh sb="492" eb="493">
      <t>ハジ</t>
    </rPh>
    <rPh sb="501" eb="503">
      <t>セツゾク</t>
    </rPh>
    <rPh sb="504" eb="505">
      <t>スス</t>
    </rPh>
    <rPh sb="510" eb="512">
      <t>ユウシュウ</t>
    </rPh>
    <rPh sb="512" eb="514">
      <t>スイリョウ</t>
    </rPh>
    <rPh sb="515" eb="516">
      <t>フ</t>
    </rPh>
    <rPh sb="527" eb="529">
      <t>コンゴ</t>
    </rPh>
    <rPh sb="530" eb="532">
      <t>タイサク</t>
    </rPh>
    <rPh sb="536" eb="537">
      <t>サラ</t>
    </rPh>
    <rPh sb="539" eb="541">
      <t>セツゾク</t>
    </rPh>
    <rPh sb="541" eb="543">
      <t>ソクシン</t>
    </rPh>
    <rPh sb="544" eb="545">
      <t>オコナ</t>
    </rPh>
    <rPh sb="546" eb="548">
      <t>ユウシュウ</t>
    </rPh>
    <rPh sb="548" eb="550">
      <t>スイリョウ</t>
    </rPh>
    <rPh sb="551" eb="552">
      <t>ノ</t>
    </rPh>
    <rPh sb="559" eb="561">
      <t>カイゼン</t>
    </rPh>
    <rPh sb="562" eb="56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</si>
</sst>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name val="ＭＳ Ｐゴシック"/>
      <family val="3"/>
      <charset val="128"/>
    </font>
    <font>
      <sz val="8.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6"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F-43F3-B12F-C3D0758C3A71}"/>
            </c:ext>
          </c:extLst>
        </c:ser>
        <c:dLbls>
          <c:showLegendKey val="0"/>
          <c:showVal val="0"/>
          <c:showCatName val="0"/>
          <c:showSerName val="0"/>
          <c:showPercent val="0"/>
          <c:showBubbleSize val="0"/>
        </c:dLbls>
        <c:gapWidth val="150"/>
        <c:axId val="147546496"/>
        <c:axId val="1475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c:ext xmlns:c16="http://schemas.microsoft.com/office/drawing/2014/chart" uri="{C3380CC4-5D6E-409C-BE32-E72D297353CC}">
              <c16:uniqueId val="{00000001-3DBF-43F3-B12F-C3D0758C3A71}"/>
            </c:ext>
          </c:extLst>
        </c:ser>
        <c:dLbls>
          <c:showLegendKey val="0"/>
          <c:showVal val="0"/>
          <c:showCatName val="0"/>
          <c:showSerName val="0"/>
          <c:showPercent val="0"/>
          <c:showBubbleSize val="0"/>
        </c:dLbls>
        <c:marker val="1"/>
        <c:smooth val="0"/>
        <c:axId val="147546496"/>
        <c:axId val="147548416"/>
      </c:lineChart>
      <c:dateAx>
        <c:axId val="147546496"/>
        <c:scaling>
          <c:orientation val="minMax"/>
        </c:scaling>
        <c:delete val="1"/>
        <c:axPos val="b"/>
        <c:numFmt formatCode="ge" sourceLinked="1"/>
        <c:majorTickMark val="none"/>
        <c:minorTickMark val="none"/>
        <c:tickLblPos val="none"/>
        <c:crossAx val="147548416"/>
        <c:crosses val="autoZero"/>
        <c:auto val="1"/>
        <c:lblOffset val="100"/>
        <c:baseTimeUnit val="years"/>
      </c:dateAx>
      <c:valAx>
        <c:axId val="1475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c:v>
                </c:pt>
                <c:pt idx="1">
                  <c:v>47.67</c:v>
                </c:pt>
                <c:pt idx="2">
                  <c:v>39.909999999999997</c:v>
                </c:pt>
                <c:pt idx="3">
                  <c:v>41.91</c:v>
                </c:pt>
                <c:pt idx="4">
                  <c:v>42.64</c:v>
                </c:pt>
              </c:numCache>
            </c:numRef>
          </c:val>
          <c:extLst>
            <c:ext xmlns:c16="http://schemas.microsoft.com/office/drawing/2014/chart" uri="{C3380CC4-5D6E-409C-BE32-E72D297353CC}">
              <c16:uniqueId val="{00000000-66CB-4345-816C-5F246D9FA1AD}"/>
            </c:ext>
          </c:extLst>
        </c:ser>
        <c:dLbls>
          <c:showLegendKey val="0"/>
          <c:showVal val="0"/>
          <c:showCatName val="0"/>
          <c:showSerName val="0"/>
          <c:showPercent val="0"/>
          <c:showBubbleSize val="0"/>
        </c:dLbls>
        <c:gapWidth val="150"/>
        <c:axId val="153993984"/>
        <c:axId val="1539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c:ext xmlns:c16="http://schemas.microsoft.com/office/drawing/2014/chart" uri="{C3380CC4-5D6E-409C-BE32-E72D297353CC}">
              <c16:uniqueId val="{00000001-66CB-4345-816C-5F246D9FA1AD}"/>
            </c:ext>
          </c:extLst>
        </c:ser>
        <c:dLbls>
          <c:showLegendKey val="0"/>
          <c:showVal val="0"/>
          <c:showCatName val="0"/>
          <c:showSerName val="0"/>
          <c:showPercent val="0"/>
          <c:showBubbleSize val="0"/>
        </c:dLbls>
        <c:marker val="1"/>
        <c:smooth val="0"/>
        <c:axId val="153993984"/>
        <c:axId val="153995904"/>
      </c:lineChart>
      <c:dateAx>
        <c:axId val="153993984"/>
        <c:scaling>
          <c:orientation val="minMax"/>
        </c:scaling>
        <c:delete val="1"/>
        <c:axPos val="b"/>
        <c:numFmt formatCode="ge" sourceLinked="1"/>
        <c:majorTickMark val="none"/>
        <c:minorTickMark val="none"/>
        <c:tickLblPos val="none"/>
        <c:crossAx val="153995904"/>
        <c:crosses val="autoZero"/>
        <c:auto val="1"/>
        <c:lblOffset val="100"/>
        <c:baseTimeUnit val="years"/>
      </c:dateAx>
      <c:valAx>
        <c:axId val="1539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86.92</c:v>
                </c:pt>
                <c:pt idx="1">
                  <c:v>87.98</c:v>
                </c:pt>
                <c:pt idx="2">
                  <c:v>73.2</c:v>
                </c:pt>
                <c:pt idx="3">
                  <c:v>75.14</c:v>
                </c:pt>
                <c:pt idx="4">
                  <c:v>77.88</c:v>
                </c:pt>
              </c:numCache>
            </c:numRef>
          </c:val>
          <c:extLst>
            <c:ext xmlns:c16="http://schemas.microsoft.com/office/drawing/2014/chart" uri="{C3380CC4-5D6E-409C-BE32-E72D297353CC}">
              <c16:uniqueId val="{00000000-0EAA-4184-A8FF-797CDD11360F}"/>
            </c:ext>
          </c:extLst>
        </c:ser>
        <c:dLbls>
          <c:showLegendKey val="0"/>
          <c:showVal val="0"/>
          <c:showCatName val="0"/>
          <c:showSerName val="0"/>
          <c:showPercent val="0"/>
          <c:showBubbleSize val="0"/>
        </c:dLbls>
        <c:gapWidth val="150"/>
        <c:axId val="154030464"/>
        <c:axId val="154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c:ext xmlns:c16="http://schemas.microsoft.com/office/drawing/2014/chart" uri="{C3380CC4-5D6E-409C-BE32-E72D297353CC}">
              <c16:uniqueId val="{00000001-0EAA-4184-A8FF-797CDD11360F}"/>
            </c:ext>
          </c:extLst>
        </c:ser>
        <c:dLbls>
          <c:showLegendKey val="0"/>
          <c:showVal val="0"/>
          <c:showCatName val="0"/>
          <c:showSerName val="0"/>
          <c:showPercent val="0"/>
          <c:showBubbleSize val="0"/>
        </c:dLbls>
        <c:marker val="1"/>
        <c:smooth val="0"/>
        <c:axId val="154030464"/>
        <c:axId val="154032384"/>
      </c:lineChart>
      <c:dateAx>
        <c:axId val="154030464"/>
        <c:scaling>
          <c:orientation val="minMax"/>
        </c:scaling>
        <c:delete val="1"/>
        <c:axPos val="b"/>
        <c:numFmt formatCode="ge" sourceLinked="1"/>
        <c:majorTickMark val="none"/>
        <c:minorTickMark val="none"/>
        <c:tickLblPos val="none"/>
        <c:crossAx val="154032384"/>
        <c:crosses val="autoZero"/>
        <c:auto val="1"/>
        <c:lblOffset val="100"/>
        <c:baseTimeUnit val="years"/>
      </c:dateAx>
      <c:valAx>
        <c:axId val="154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68.650000000000006</c:v>
                </c:pt>
                <c:pt idx="1">
                  <c:v>68.38</c:v>
                </c:pt>
                <c:pt idx="2">
                  <c:v>72.27</c:v>
                </c:pt>
                <c:pt idx="3">
                  <c:v>80.42</c:v>
                </c:pt>
                <c:pt idx="4">
                  <c:v>73.36</c:v>
                </c:pt>
              </c:numCache>
            </c:numRef>
          </c:val>
          <c:extLst>
            <c:ext xmlns:c16="http://schemas.microsoft.com/office/drawing/2014/chart" uri="{C3380CC4-5D6E-409C-BE32-E72D297353CC}">
              <c16:uniqueId val="{00000000-E881-40F7-95FF-B4669C778E58}"/>
            </c:ext>
          </c:extLst>
        </c:ser>
        <c:dLbls>
          <c:showLegendKey val="0"/>
          <c:showVal val="0"/>
          <c:showCatName val="0"/>
          <c:showSerName val="0"/>
          <c:showPercent val="0"/>
          <c:showBubbleSize val="0"/>
        </c:dLbls>
        <c:gapWidth val="150"/>
        <c:axId val="152174592"/>
        <c:axId val="1521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1-40F7-95FF-B4669C778E58}"/>
            </c:ext>
          </c:extLst>
        </c:ser>
        <c:dLbls>
          <c:showLegendKey val="0"/>
          <c:showVal val="0"/>
          <c:showCatName val="0"/>
          <c:showSerName val="0"/>
          <c:showPercent val="0"/>
          <c:showBubbleSize val="0"/>
        </c:dLbls>
        <c:marker val="1"/>
        <c:smooth val="0"/>
        <c:axId val="152174592"/>
        <c:axId val="152176512"/>
      </c:lineChart>
      <c:dateAx>
        <c:axId val="152174592"/>
        <c:scaling>
          <c:orientation val="minMax"/>
        </c:scaling>
        <c:delete val="1"/>
        <c:axPos val="b"/>
        <c:numFmt formatCode="ge" sourceLinked="1"/>
        <c:majorTickMark val="none"/>
        <c:minorTickMark val="none"/>
        <c:tickLblPos val="none"/>
        <c:crossAx val="152176512"/>
        <c:crosses val="autoZero"/>
        <c:auto val="1"/>
        <c:lblOffset val="100"/>
        <c:baseTimeUnit val="years"/>
      </c:dateAx>
      <c:valAx>
        <c:axId val="1521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BA-41AD-931D-BE62D0C2FE57}"/>
            </c:ext>
          </c:extLst>
        </c:ser>
        <c:dLbls>
          <c:showLegendKey val="0"/>
          <c:showVal val="0"/>
          <c:showCatName val="0"/>
          <c:showSerName val="0"/>
          <c:showPercent val="0"/>
          <c:showBubbleSize val="0"/>
        </c:dLbls>
        <c:gapWidth val="150"/>
        <c:axId val="152190336"/>
        <c:axId val="1522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BA-41AD-931D-BE62D0C2FE57}"/>
            </c:ext>
          </c:extLst>
        </c:ser>
        <c:dLbls>
          <c:showLegendKey val="0"/>
          <c:showVal val="0"/>
          <c:showCatName val="0"/>
          <c:showSerName val="0"/>
          <c:showPercent val="0"/>
          <c:showBubbleSize val="0"/>
        </c:dLbls>
        <c:marker val="1"/>
        <c:smooth val="0"/>
        <c:axId val="152190336"/>
        <c:axId val="152221184"/>
      </c:lineChart>
      <c:dateAx>
        <c:axId val="152190336"/>
        <c:scaling>
          <c:orientation val="minMax"/>
        </c:scaling>
        <c:delete val="1"/>
        <c:axPos val="b"/>
        <c:numFmt formatCode="ge" sourceLinked="1"/>
        <c:majorTickMark val="none"/>
        <c:minorTickMark val="none"/>
        <c:tickLblPos val="none"/>
        <c:crossAx val="152221184"/>
        <c:crosses val="autoZero"/>
        <c:auto val="1"/>
        <c:lblOffset val="100"/>
        <c:baseTimeUnit val="years"/>
      </c:dateAx>
      <c:valAx>
        <c:axId val="1522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4-4DBE-9F0B-88523230C9D0}"/>
            </c:ext>
          </c:extLst>
        </c:ser>
        <c:dLbls>
          <c:showLegendKey val="0"/>
          <c:showVal val="0"/>
          <c:showCatName val="0"/>
          <c:showSerName val="0"/>
          <c:showPercent val="0"/>
          <c:showBubbleSize val="0"/>
        </c:dLbls>
        <c:gapWidth val="150"/>
        <c:axId val="152243200"/>
        <c:axId val="1522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4-4DBE-9F0B-88523230C9D0}"/>
            </c:ext>
          </c:extLst>
        </c:ser>
        <c:dLbls>
          <c:showLegendKey val="0"/>
          <c:showVal val="0"/>
          <c:showCatName val="0"/>
          <c:showSerName val="0"/>
          <c:showPercent val="0"/>
          <c:showBubbleSize val="0"/>
        </c:dLbls>
        <c:marker val="1"/>
        <c:smooth val="0"/>
        <c:axId val="152243200"/>
        <c:axId val="152245376"/>
      </c:lineChart>
      <c:dateAx>
        <c:axId val="152243200"/>
        <c:scaling>
          <c:orientation val="minMax"/>
        </c:scaling>
        <c:delete val="1"/>
        <c:axPos val="b"/>
        <c:numFmt formatCode="ge" sourceLinked="1"/>
        <c:majorTickMark val="none"/>
        <c:minorTickMark val="none"/>
        <c:tickLblPos val="none"/>
        <c:crossAx val="152245376"/>
        <c:crosses val="autoZero"/>
        <c:auto val="1"/>
        <c:lblOffset val="100"/>
        <c:baseTimeUnit val="years"/>
      </c:dateAx>
      <c:valAx>
        <c:axId val="1522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D9-4540-9E5E-5ED212572367}"/>
            </c:ext>
          </c:extLst>
        </c:ser>
        <c:dLbls>
          <c:showLegendKey val="0"/>
          <c:showVal val="0"/>
          <c:showCatName val="0"/>
          <c:showSerName val="0"/>
          <c:showPercent val="0"/>
          <c:showBubbleSize val="0"/>
        </c:dLbls>
        <c:gapWidth val="150"/>
        <c:axId val="152296448"/>
        <c:axId val="1523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9-4540-9E5E-5ED212572367}"/>
            </c:ext>
          </c:extLst>
        </c:ser>
        <c:dLbls>
          <c:showLegendKey val="0"/>
          <c:showVal val="0"/>
          <c:showCatName val="0"/>
          <c:showSerName val="0"/>
          <c:showPercent val="0"/>
          <c:showBubbleSize val="0"/>
        </c:dLbls>
        <c:marker val="1"/>
        <c:smooth val="0"/>
        <c:axId val="152296448"/>
        <c:axId val="152302720"/>
      </c:lineChart>
      <c:dateAx>
        <c:axId val="152296448"/>
        <c:scaling>
          <c:orientation val="minMax"/>
        </c:scaling>
        <c:delete val="1"/>
        <c:axPos val="b"/>
        <c:numFmt formatCode="ge" sourceLinked="1"/>
        <c:majorTickMark val="none"/>
        <c:minorTickMark val="none"/>
        <c:tickLblPos val="none"/>
        <c:crossAx val="152302720"/>
        <c:crosses val="autoZero"/>
        <c:auto val="1"/>
        <c:lblOffset val="100"/>
        <c:baseTimeUnit val="years"/>
      </c:dateAx>
      <c:valAx>
        <c:axId val="1523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44-4371-B29F-1E3103D3B40B}"/>
            </c:ext>
          </c:extLst>
        </c:ser>
        <c:dLbls>
          <c:showLegendKey val="0"/>
          <c:showVal val="0"/>
          <c:showCatName val="0"/>
          <c:showSerName val="0"/>
          <c:showPercent val="0"/>
          <c:showBubbleSize val="0"/>
        </c:dLbls>
        <c:gapWidth val="150"/>
        <c:axId val="153789184"/>
        <c:axId val="1537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44-4371-B29F-1E3103D3B40B}"/>
            </c:ext>
          </c:extLst>
        </c:ser>
        <c:dLbls>
          <c:showLegendKey val="0"/>
          <c:showVal val="0"/>
          <c:showCatName val="0"/>
          <c:showSerName val="0"/>
          <c:showPercent val="0"/>
          <c:showBubbleSize val="0"/>
        </c:dLbls>
        <c:marker val="1"/>
        <c:smooth val="0"/>
        <c:axId val="153789184"/>
        <c:axId val="153791104"/>
      </c:lineChart>
      <c:dateAx>
        <c:axId val="153789184"/>
        <c:scaling>
          <c:orientation val="minMax"/>
        </c:scaling>
        <c:delete val="1"/>
        <c:axPos val="b"/>
        <c:numFmt formatCode="ge" sourceLinked="1"/>
        <c:majorTickMark val="none"/>
        <c:minorTickMark val="none"/>
        <c:tickLblPos val="none"/>
        <c:crossAx val="153791104"/>
        <c:crosses val="autoZero"/>
        <c:auto val="1"/>
        <c:lblOffset val="100"/>
        <c:baseTimeUnit val="years"/>
      </c:dateAx>
      <c:valAx>
        <c:axId val="1537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1388.72</c:v>
                </c:pt>
                <c:pt idx="1">
                  <c:v>1417.94</c:v>
                </c:pt>
                <c:pt idx="2">
                  <c:v>1902.51</c:v>
                </c:pt>
                <c:pt idx="3">
                  <c:v>1327.98</c:v>
                </c:pt>
                <c:pt idx="4">
                  <c:v>1237.94</c:v>
                </c:pt>
              </c:numCache>
            </c:numRef>
          </c:val>
          <c:extLst>
            <c:ext xmlns:c16="http://schemas.microsoft.com/office/drawing/2014/chart" uri="{C3380CC4-5D6E-409C-BE32-E72D297353CC}">
              <c16:uniqueId val="{00000000-0C98-4806-92D8-B23D97A706F7}"/>
            </c:ext>
          </c:extLst>
        </c:ser>
        <c:dLbls>
          <c:showLegendKey val="0"/>
          <c:showVal val="0"/>
          <c:showCatName val="0"/>
          <c:showSerName val="0"/>
          <c:showPercent val="0"/>
          <c:showBubbleSize val="0"/>
        </c:dLbls>
        <c:gapWidth val="150"/>
        <c:axId val="153883008"/>
        <c:axId val="1538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c:ext xmlns:c16="http://schemas.microsoft.com/office/drawing/2014/chart" uri="{C3380CC4-5D6E-409C-BE32-E72D297353CC}">
              <c16:uniqueId val="{00000001-0C98-4806-92D8-B23D97A706F7}"/>
            </c:ext>
          </c:extLst>
        </c:ser>
        <c:dLbls>
          <c:showLegendKey val="0"/>
          <c:showVal val="0"/>
          <c:showCatName val="0"/>
          <c:showSerName val="0"/>
          <c:showPercent val="0"/>
          <c:showBubbleSize val="0"/>
        </c:dLbls>
        <c:marker val="1"/>
        <c:smooth val="0"/>
        <c:axId val="153883008"/>
        <c:axId val="153884928"/>
      </c:lineChart>
      <c:dateAx>
        <c:axId val="153883008"/>
        <c:scaling>
          <c:orientation val="minMax"/>
        </c:scaling>
        <c:delete val="1"/>
        <c:axPos val="b"/>
        <c:numFmt formatCode="ge" sourceLinked="1"/>
        <c:majorTickMark val="none"/>
        <c:minorTickMark val="none"/>
        <c:tickLblPos val="none"/>
        <c:crossAx val="153884928"/>
        <c:crosses val="autoZero"/>
        <c:auto val="1"/>
        <c:lblOffset val="100"/>
        <c:baseTimeUnit val="years"/>
      </c:dateAx>
      <c:valAx>
        <c:axId val="1538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43.69</c:v>
                </c:pt>
                <c:pt idx="1">
                  <c:v>42.07</c:v>
                </c:pt>
                <c:pt idx="2">
                  <c:v>30.53</c:v>
                </c:pt>
                <c:pt idx="3">
                  <c:v>31.4</c:v>
                </c:pt>
                <c:pt idx="4">
                  <c:v>41.86</c:v>
                </c:pt>
              </c:numCache>
            </c:numRef>
          </c:val>
          <c:extLst>
            <c:ext xmlns:c16="http://schemas.microsoft.com/office/drawing/2014/chart" uri="{C3380CC4-5D6E-409C-BE32-E72D297353CC}">
              <c16:uniqueId val="{00000000-A45C-4110-880E-2F27760339AF}"/>
            </c:ext>
          </c:extLst>
        </c:ser>
        <c:dLbls>
          <c:showLegendKey val="0"/>
          <c:showVal val="0"/>
          <c:showCatName val="0"/>
          <c:showSerName val="0"/>
          <c:showPercent val="0"/>
          <c:showBubbleSize val="0"/>
        </c:dLbls>
        <c:gapWidth val="150"/>
        <c:axId val="153923584"/>
        <c:axId val="1539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c:ext xmlns:c16="http://schemas.microsoft.com/office/drawing/2014/chart" uri="{C3380CC4-5D6E-409C-BE32-E72D297353CC}">
              <c16:uniqueId val="{00000001-A45C-4110-880E-2F27760339AF}"/>
            </c:ext>
          </c:extLst>
        </c:ser>
        <c:dLbls>
          <c:showLegendKey val="0"/>
          <c:showVal val="0"/>
          <c:showCatName val="0"/>
          <c:showSerName val="0"/>
          <c:showPercent val="0"/>
          <c:showBubbleSize val="0"/>
        </c:dLbls>
        <c:marker val="1"/>
        <c:smooth val="0"/>
        <c:axId val="153923584"/>
        <c:axId val="153925504"/>
      </c:lineChart>
      <c:dateAx>
        <c:axId val="153923584"/>
        <c:scaling>
          <c:orientation val="minMax"/>
        </c:scaling>
        <c:delete val="1"/>
        <c:axPos val="b"/>
        <c:numFmt formatCode="ge" sourceLinked="1"/>
        <c:majorTickMark val="none"/>
        <c:minorTickMark val="none"/>
        <c:tickLblPos val="none"/>
        <c:crossAx val="153925504"/>
        <c:crosses val="autoZero"/>
        <c:auto val="1"/>
        <c:lblOffset val="100"/>
        <c:baseTimeUnit val="years"/>
      </c:dateAx>
      <c:valAx>
        <c:axId val="153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291.01</c:v>
                </c:pt>
                <c:pt idx="1">
                  <c:v>298.39999999999998</c:v>
                </c:pt>
                <c:pt idx="2">
                  <c:v>420.59</c:v>
                </c:pt>
                <c:pt idx="3">
                  <c:v>417.2</c:v>
                </c:pt>
                <c:pt idx="4">
                  <c:v>312.39999999999998</c:v>
                </c:pt>
              </c:numCache>
            </c:numRef>
          </c:val>
          <c:extLst>
            <c:ext xmlns:c16="http://schemas.microsoft.com/office/drawing/2014/chart" uri="{C3380CC4-5D6E-409C-BE32-E72D297353CC}">
              <c16:uniqueId val="{00000000-2C30-4323-8B1E-CDC5DB376CFA}"/>
            </c:ext>
          </c:extLst>
        </c:ser>
        <c:dLbls>
          <c:showLegendKey val="0"/>
          <c:showVal val="0"/>
          <c:showCatName val="0"/>
          <c:showSerName val="0"/>
          <c:showPercent val="0"/>
          <c:showBubbleSize val="0"/>
        </c:dLbls>
        <c:gapWidth val="150"/>
        <c:axId val="153959424"/>
        <c:axId val="153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c:ext xmlns:c16="http://schemas.microsoft.com/office/drawing/2014/chart" uri="{C3380CC4-5D6E-409C-BE32-E72D297353CC}">
              <c16:uniqueId val="{00000001-2C30-4323-8B1E-CDC5DB376CFA}"/>
            </c:ext>
          </c:extLst>
        </c:ser>
        <c:dLbls>
          <c:showLegendKey val="0"/>
          <c:showVal val="0"/>
          <c:showCatName val="0"/>
          <c:showSerName val="0"/>
          <c:showPercent val="0"/>
          <c:showBubbleSize val="0"/>
        </c:dLbls>
        <c:marker val="1"/>
        <c:smooth val="0"/>
        <c:axId val="153959424"/>
        <c:axId val="153961600"/>
      </c:lineChart>
      <c:dateAx>
        <c:axId val="153959424"/>
        <c:scaling>
          <c:orientation val="minMax"/>
        </c:scaling>
        <c:delete val="1"/>
        <c:axPos val="b"/>
        <c:numFmt formatCode="ge" sourceLinked="1"/>
        <c:majorTickMark val="none"/>
        <c:minorTickMark val="none"/>
        <c:tickLblPos val="none"/>
        <c:crossAx val="153961600"/>
        <c:crosses val="autoZero"/>
        <c:auto val="1"/>
        <c:lblOffset val="100"/>
        <c:baseTimeUnit val="years"/>
      </c:dateAx>
      <c:valAx>
        <c:axId val="153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弥富市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44277</v>
      </c>
      <c r="AM8" s="50"/>
      <c r="AN8" s="50"/>
      <c r="AO8" s="50"/>
      <c r="AP8" s="50"/>
      <c r="AQ8" s="50"/>
      <c r="AR8" s="50"/>
      <c r="AS8" s="50"/>
      <c r="AT8" s="45">
        <f>データ!T6</f>
        <v>49</v>
      </c>
      <c r="AU8" s="45"/>
      <c r="AV8" s="45"/>
      <c r="AW8" s="45"/>
      <c r="AX8" s="45"/>
      <c r="AY8" s="45"/>
      <c r="AZ8" s="45"/>
      <c r="BA8" s="45"/>
      <c r="BB8" s="45">
        <f>データ!U6</f>
        <v>903.61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16.600000000000001</v>
      </c>
      <c r="Q10" s="45"/>
      <c r="R10" s="45"/>
      <c r="S10" s="45"/>
      <c r="T10" s="45"/>
      <c r="U10" s="45"/>
      <c r="V10" s="45"/>
      <c r="W10" s="45">
        <f>データ!Q6</f>
        <v>102.73</v>
      </c>
      <c r="X10" s="45"/>
      <c r="Y10" s="45"/>
      <c r="Z10" s="45"/>
      <c r="AA10" s="45"/>
      <c r="AB10" s="45"/>
      <c r="AC10" s="45"/>
      <c r="AD10" s="50">
        <f>データ!R6</f>
        <v>2376</v>
      </c>
      <c r="AE10" s="50"/>
      <c r="AF10" s="50"/>
      <c r="AG10" s="50"/>
      <c r="AH10" s="50"/>
      <c r="AI10" s="50"/>
      <c r="AJ10" s="50"/>
      <c r="AK10" s="2"/>
      <c r="AL10" s="50">
        <f>データ!V6</f>
        <v>7359</v>
      </c>
      <c r="AM10" s="50"/>
      <c r="AN10" s="50"/>
      <c r="AO10" s="50"/>
      <c r="AP10" s="50"/>
      <c r="AQ10" s="50"/>
      <c r="AR10" s="50"/>
      <c r="AS10" s="50"/>
      <c r="AT10" s="45">
        <f>データ!W6</f>
        <v>4.45</v>
      </c>
      <c r="AU10" s="45"/>
      <c r="AV10" s="45"/>
      <c r="AW10" s="45"/>
      <c r="AX10" s="45"/>
      <c r="AY10" s="45"/>
      <c r="AZ10" s="45"/>
      <c r="BA10" s="45"/>
      <c r="BB10" s="45">
        <f>データ!X6</f>
        <v>1653.71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7"/>
      <c r="BM60" s="78"/>
      <c r="BN60" s="78"/>
      <c r="BO60" s="78"/>
      <c r="BP60" s="78"/>
      <c r="BQ60" s="78"/>
      <c r="BR60" s="78"/>
      <c r="BS60" s="78"/>
      <c r="BT60" s="78"/>
      <c r="BU60" s="78"/>
      <c r="BV60" s="78"/>
      <c r="BW60" s="78"/>
      <c r="BX60" s="78"/>
      <c r="BY60" s="78"/>
      <c r="BZ60" s="7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4" t="s">
        <v>65</v>
      </c>
      <c r="I3" s="85"/>
      <c r="J3" s="85"/>
      <c r="K3" s="85"/>
      <c r="L3" s="85"/>
      <c r="M3" s="85"/>
      <c r="N3" s="85"/>
      <c r="O3" s="85"/>
      <c r="P3" s="85"/>
      <c r="Q3" s="85"/>
      <c r="R3" s="85"/>
      <c r="S3" s="85"/>
      <c r="T3" s="85"/>
      <c r="U3" s="85"/>
      <c r="V3" s="85"/>
      <c r="W3" s="85"/>
      <c r="X3" s="86"/>
      <c r="Y3" s="90" t="s">
        <v>66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68</v>
      </c>
      <c r="B4" s="30"/>
      <c r="C4" s="30"/>
      <c r="D4" s="30"/>
      <c r="E4" s="30"/>
      <c r="F4" s="30"/>
      <c r="G4" s="30"/>
      <c r="H4" s="87"/>
      <c r="I4" s="88"/>
      <c r="J4" s="88"/>
      <c r="K4" s="88"/>
      <c r="L4" s="88"/>
      <c r="M4" s="88"/>
      <c r="N4" s="88"/>
      <c r="O4" s="88"/>
      <c r="P4" s="88"/>
      <c r="Q4" s="88"/>
      <c r="R4" s="88"/>
      <c r="S4" s="88"/>
      <c r="T4" s="88"/>
      <c r="U4" s="88"/>
      <c r="V4" s="88"/>
      <c r="W4" s="88"/>
      <c r="X4" s="89"/>
      <c r="Y4" s="83" t="s">
        <v>69</v>
      </c>
      <c r="Z4" s="83"/>
      <c r="AA4" s="83"/>
      <c r="AB4" s="83"/>
      <c r="AC4" s="83"/>
      <c r="AD4" s="83"/>
      <c r="AE4" s="83"/>
      <c r="AF4" s="83"/>
      <c r="AG4" s="83"/>
      <c r="AH4" s="83"/>
      <c r="AI4" s="83"/>
      <c r="AJ4" s="83" t="s">
        <v>70</v>
      </c>
      <c r="AK4" s="83"/>
      <c r="AL4" s="83"/>
      <c r="AM4" s="83"/>
      <c r="AN4" s="83"/>
      <c r="AO4" s="83"/>
      <c r="AP4" s="83"/>
      <c r="AQ4" s="83"/>
      <c r="AR4" s="83"/>
      <c r="AS4" s="83"/>
      <c r="AT4" s="83"/>
      <c r="AU4" s="83" t="s">
        <v>71</v>
      </c>
      <c r="AV4" s="83"/>
      <c r="AW4" s="83"/>
      <c r="AX4" s="83"/>
      <c r="AY4" s="83"/>
      <c r="AZ4" s="83"/>
      <c r="BA4" s="83"/>
      <c r="BB4" s="83"/>
      <c r="BC4" s="83"/>
      <c r="BD4" s="83"/>
      <c r="BE4" s="83"/>
      <c r="BF4" s="83" t="s">
        <v>72</v>
      </c>
      <c r="BG4" s="83"/>
      <c r="BH4" s="83"/>
      <c r="BI4" s="83"/>
      <c r="BJ4" s="83"/>
      <c r="BK4" s="83"/>
      <c r="BL4" s="83"/>
      <c r="BM4" s="83"/>
      <c r="BN4" s="83"/>
      <c r="BO4" s="83"/>
      <c r="BP4" s="83"/>
      <c r="BQ4" s="83" t="s">
        <v>73</v>
      </c>
      <c r="BR4" s="83"/>
      <c r="BS4" s="83"/>
      <c r="BT4" s="83"/>
      <c r="BU4" s="83"/>
      <c r="BV4" s="83"/>
      <c r="BW4" s="83"/>
      <c r="BX4" s="83"/>
      <c r="BY4" s="83"/>
      <c r="BZ4" s="83"/>
      <c r="CA4" s="83"/>
      <c r="CB4" s="83" t="s">
        <v>74</v>
      </c>
      <c r="CC4" s="83"/>
      <c r="CD4" s="83"/>
      <c r="CE4" s="83"/>
      <c r="CF4" s="83"/>
      <c r="CG4" s="83"/>
      <c r="CH4" s="83"/>
      <c r="CI4" s="83"/>
      <c r="CJ4" s="83"/>
      <c r="CK4" s="83"/>
      <c r="CL4" s="83"/>
      <c r="CM4" s="83" t="s">
        <v>75</v>
      </c>
      <c r="CN4" s="83"/>
      <c r="CO4" s="83"/>
      <c r="CP4" s="83"/>
      <c r="CQ4" s="83"/>
      <c r="CR4" s="83"/>
      <c r="CS4" s="83"/>
      <c r="CT4" s="83"/>
      <c r="CU4" s="83"/>
      <c r="CV4" s="83"/>
      <c r="CW4" s="83"/>
      <c r="CX4" s="83" t="s">
        <v>76</v>
      </c>
      <c r="CY4" s="83"/>
      <c r="CZ4" s="83"/>
      <c r="DA4" s="83"/>
      <c r="DB4" s="83"/>
      <c r="DC4" s="83"/>
      <c r="DD4" s="83"/>
      <c r="DE4" s="83"/>
      <c r="DF4" s="83"/>
      <c r="DG4" s="83"/>
      <c r="DH4" s="83"/>
      <c r="DI4" s="83" t="s">
        <v>77</v>
      </c>
      <c r="DJ4" s="83"/>
      <c r="DK4" s="83"/>
      <c r="DL4" s="83"/>
      <c r="DM4" s="83"/>
      <c r="DN4" s="83"/>
      <c r="DO4" s="83"/>
      <c r="DP4" s="83"/>
      <c r="DQ4" s="83"/>
      <c r="DR4" s="83"/>
      <c r="DS4" s="83"/>
      <c r="DT4" s="83" t="s">
        <v>78</v>
      </c>
      <c r="DU4" s="83"/>
      <c r="DV4" s="83"/>
      <c r="DW4" s="83"/>
      <c r="DX4" s="83"/>
      <c r="DY4" s="83"/>
      <c r="DZ4" s="83"/>
      <c r="EA4" s="83"/>
      <c r="EB4" s="83"/>
      <c r="EC4" s="83"/>
      <c r="ED4" s="83"/>
      <c r="EE4" s="83" t="s">
        <v>79</v>
      </c>
      <c r="EF4" s="83"/>
      <c r="EG4" s="83"/>
      <c r="EH4" s="83"/>
      <c r="EI4" s="83"/>
      <c r="EJ4" s="83"/>
      <c r="EK4" s="83"/>
      <c r="EL4" s="83"/>
      <c r="EM4" s="83"/>
      <c r="EN4" s="83"/>
      <c r="EO4" s="83"/>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232351</v>
      </c>
      <c r="D6" s="33">
        <f t="shared" si="3"/>
        <v>47</v>
      </c>
      <c r="E6" s="33">
        <f t="shared" si="3"/>
        <v>17</v>
      </c>
      <c r="F6" s="33">
        <f t="shared" si="3"/>
        <v>5</v>
      </c>
      <c r="G6" s="33">
        <f t="shared" si="3"/>
        <v>0</v>
      </c>
      <c r="H6" s="33" t="str">
        <f t="shared" si="3"/>
        <v>愛知県　弥富市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16.600000000000001</v>
      </c>
      <c r="Q6" s="34">
        <f t="shared" si="3"/>
        <v>102.73</v>
      </c>
      <c r="R6" s="34">
        <f t="shared" si="3"/>
        <v>2376</v>
      </c>
      <c r="S6" s="34">
        <f t="shared" si="3"/>
        <v>44277</v>
      </c>
      <c r="T6" s="34">
        <f t="shared" si="3"/>
        <v>49</v>
      </c>
      <c r="U6" s="34">
        <f t="shared" si="3"/>
        <v>903.61</v>
      </c>
      <c r="V6" s="34">
        <f t="shared" si="3"/>
        <v>7359</v>
      </c>
      <c r="W6" s="34">
        <f t="shared" si="3"/>
        <v>4.45</v>
      </c>
      <c r="X6" s="34">
        <f t="shared" si="3"/>
        <v>1653.71</v>
      </c>
      <c r="Y6" s="35">
        <f>IF(Y7="",NA(),Y7)</f>
        <v>68.650000000000006</v>
      </c>
      <c r="Z6" s="35">
        <f t="shared" ref="Z6:AH6" si="4">IF(Z7="",NA(),Z7)</f>
        <v>68.38</v>
      </c>
      <c r="AA6" s="35">
        <f t="shared" si="4"/>
        <v>72.27</v>
      </c>
      <c r="AB6" s="35">
        <f t="shared" si="4"/>
        <v>80.42</v>
      </c>
      <c r="AC6" s="35">
        <f t="shared" si="4"/>
        <v>73.36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1388.72</v>
      </c>
      <c r="BG6" s="35">
        <f t="shared" ref="BG6:BO6" si="7">IF(BG7="",NA(),BG7)</f>
        <v>1417.94</v>
      </c>
      <c r="BH6" s="35">
        <f t="shared" si="7"/>
        <v>1902.51</v>
      </c>
      <c r="BI6" s="35">
        <f t="shared" si="7"/>
        <v>1327.98</v>
      </c>
      <c r="BJ6" s="35">
        <f t="shared" si="7"/>
        <v>1237.94</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43.69</v>
      </c>
      <c r="BR6" s="35">
        <f t="shared" ref="BR6:BZ6" si="8">IF(BR7="",NA(),BR7)</f>
        <v>42.07</v>
      </c>
      <c r="BS6" s="35">
        <f t="shared" si="8"/>
        <v>30.53</v>
      </c>
      <c r="BT6" s="35">
        <f t="shared" si="8"/>
        <v>31.4</v>
      </c>
      <c r="BU6" s="35">
        <f t="shared" si="8"/>
        <v>41.86</v>
      </c>
      <c r="BV6" s="35">
        <f t="shared" si="8"/>
        <v>42.48</v>
      </c>
      <c r="BW6" s="35">
        <f t="shared" si="8"/>
        <v>41.04</v>
      </c>
      <c r="BX6" s="35">
        <f t="shared" si="8"/>
        <v>50.82</v>
      </c>
      <c r="BY6" s="35">
        <f t="shared" si="8"/>
        <v>52.19</v>
      </c>
      <c r="BZ6" s="35">
        <f t="shared" si="8"/>
        <v>55.32</v>
      </c>
      <c r="CA6" s="34" t="str">
        <f>IF(CA7="","",IF(CA7="-","【-】","【"&amp;SUBSTITUTE(TEXT(CA7,"#,##0.00"),"-","△")&amp;"】"))</f>
        <v>【55.73】</v>
      </c>
      <c r="CB6" s="35">
        <f>IF(CB7="",NA(),CB7)</f>
        <v>291.01</v>
      </c>
      <c r="CC6" s="35">
        <f t="shared" ref="CC6:CK6" si="9">IF(CC7="",NA(),CC7)</f>
        <v>298.39999999999998</v>
      </c>
      <c r="CD6" s="35">
        <f t="shared" si="9"/>
        <v>420.59</v>
      </c>
      <c r="CE6" s="35">
        <f t="shared" si="9"/>
        <v>417.2</v>
      </c>
      <c r="CF6" s="35">
        <f t="shared" si="9"/>
        <v>312.39999999999998</v>
      </c>
      <c r="CG6" s="35">
        <f t="shared" si="9"/>
        <v>343.8</v>
      </c>
      <c r="CH6" s="35">
        <f t="shared" si="9"/>
        <v>357.08</v>
      </c>
      <c r="CI6" s="35">
        <f t="shared" si="9"/>
        <v>300.52</v>
      </c>
      <c r="CJ6" s="35">
        <f t="shared" si="9"/>
        <v>296.14</v>
      </c>
      <c r="CK6" s="35">
        <f t="shared" si="9"/>
        <v>283.17</v>
      </c>
      <c r="CL6" s="34" t="str">
        <f>IF(CL7="","",IF(CL7="-","【-】","【"&amp;SUBSTITUTE(TEXT(CL7,"#,##0.00"),"-","△")&amp;"】"))</f>
        <v>【276.78】</v>
      </c>
      <c r="CM6" s="35">
        <f>IF(CM7="",NA(),CM7)</f>
        <v>47</v>
      </c>
      <c r="CN6" s="35">
        <f t="shared" ref="CN6:CV6" si="10">IF(CN7="",NA(),CN7)</f>
        <v>47.67</v>
      </c>
      <c r="CO6" s="35">
        <f t="shared" si="10"/>
        <v>39.909999999999997</v>
      </c>
      <c r="CP6" s="35">
        <f t="shared" si="10"/>
        <v>41.91</v>
      </c>
      <c r="CQ6" s="35">
        <f t="shared" si="10"/>
        <v>42.64</v>
      </c>
      <c r="CR6" s="35">
        <f t="shared" si="10"/>
        <v>46.06</v>
      </c>
      <c r="CS6" s="35">
        <f t="shared" si="10"/>
        <v>45.95</v>
      </c>
      <c r="CT6" s="35">
        <f t="shared" si="10"/>
        <v>53.24</v>
      </c>
      <c r="CU6" s="35">
        <f t="shared" si="10"/>
        <v>52.31</v>
      </c>
      <c r="CV6" s="35">
        <f t="shared" si="10"/>
        <v>60.65</v>
      </c>
      <c r="CW6" s="34" t="str">
        <f>IF(CW7="","",IF(CW7="-","【-】","【"&amp;SUBSTITUTE(TEXT(CW7,"#,##0.00"),"-","△")&amp;"】"))</f>
        <v>【59.15】</v>
      </c>
      <c r="CX6" s="35">
        <f>IF(CX7="",NA(),CX7)</f>
        <v>86.92</v>
      </c>
      <c r="CY6" s="35">
        <f t="shared" ref="CY6:DG6" si="11">IF(CY7="",NA(),CY7)</f>
        <v>87.98</v>
      </c>
      <c r="CZ6" s="35">
        <f t="shared" si="11"/>
        <v>73.2</v>
      </c>
      <c r="DA6" s="35">
        <f t="shared" si="11"/>
        <v>75.14</v>
      </c>
      <c r="DB6" s="35">
        <f t="shared" si="11"/>
        <v>77.88</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232351</v>
      </c>
      <c r="D7" s="37">
        <v>47</v>
      </c>
      <c r="E7" s="37">
        <v>17</v>
      </c>
      <c r="F7" s="37">
        <v>5</v>
      </c>
      <c r="G7" s="37">
        <v>0</v>
      </c>
      <c r="H7" s="37" t="s">
        <v>109</v>
      </c>
      <c r="I7" s="37" t="s">
        <v>110</v>
      </c>
      <c r="J7" s="37" t="s">
        <v>111</v>
      </c>
      <c r="K7" s="37" t="s">
        <v>112</v>
      </c>
      <c r="L7" s="37" t="s">
        <v>113</v>
      </c>
      <c r="M7" s="37"/>
      <c r="N7" s="38" t="s">
        <v>114</v>
      </c>
      <c r="O7" s="38" t="s">
        <v>115</v>
      </c>
      <c r="P7" s="38">
        <v>16.600000000000001</v>
      </c>
      <c r="Q7" s="38">
        <v>102.73</v>
      </c>
      <c r="R7" s="38">
        <v>2376</v>
      </c>
      <c r="S7" s="38">
        <v>44277</v>
      </c>
      <c r="T7" s="38">
        <v>49</v>
      </c>
      <c r="U7" s="38">
        <v>903.61</v>
      </c>
      <c r="V7" s="38">
        <v>7359</v>
      </c>
      <c r="W7" s="38">
        <v>4.45</v>
      </c>
      <c r="X7" s="38">
        <v>1653.71</v>
      </c>
      <c r="Y7" s="38">
        <v>68.650000000000006</v>
      </c>
      <c r="Z7" s="38">
        <v>68.38</v>
      </c>
      <c r="AA7" s="38">
        <v>72.27</v>
      </c>
      <c r="AB7" s="38">
        <v>80.42</v>
      </c>
      <c r="AC7" s="38">
        <v>73.36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1388.72</v>
      </c>
      <c r="BG7" s="38">
        <v>1417.94</v>
      </c>
      <c r="BH7" s="38">
        <v>1902.51</v>
      </c>
      <c r="BI7" s="38">
        <v>1327.98</v>
      </c>
      <c r="BJ7" s="38">
        <v>1237.94</v>
      </c>
      <c r="BK7" s="38">
        <v>1144.05</v>
      </c>
      <c r="BL7" s="38">
        <v>1117.1099999999999</v>
      </c>
      <c r="BM7" s="38">
        <v>1044.8</v>
      </c>
      <c r="BN7" s="38">
        <v>1081.8</v>
      </c>
      <c r="BO7" s="38">
        <v>974.93</v>
      </c>
      <c r="BP7" s="38">
        <v>914.53</v>
      </c>
      <c r="BQ7" s="38">
        <v>43.69</v>
      </c>
      <c r="BR7" s="38">
        <v>42.07</v>
      </c>
      <c r="BS7" s="38">
        <v>30.53</v>
      </c>
      <c r="BT7" s="38">
        <v>31.4</v>
      </c>
      <c r="BU7" s="38">
        <v>41.86</v>
      </c>
      <c r="BV7" s="38">
        <v>42.48</v>
      </c>
      <c r="BW7" s="38">
        <v>41.04</v>
      </c>
      <c r="BX7" s="38">
        <v>50.82</v>
      </c>
      <c r="BY7" s="38">
        <v>52.19</v>
      </c>
      <c r="BZ7" s="38">
        <v>55.32</v>
      </c>
      <c r="CA7" s="38">
        <v>55.73</v>
      </c>
      <c r="CB7" s="38">
        <v>291.01</v>
      </c>
      <c r="CC7" s="38">
        <v>298.39999999999998</v>
      </c>
      <c r="CD7" s="38">
        <v>420.59</v>
      </c>
      <c r="CE7" s="38">
        <v>417.2</v>
      </c>
      <c r="CF7" s="38">
        <v>312.39999999999998</v>
      </c>
      <c r="CG7" s="38">
        <v>343.8</v>
      </c>
      <c r="CH7" s="38">
        <v>357.08</v>
      </c>
      <c r="CI7" s="38">
        <v>300.52</v>
      </c>
      <c r="CJ7" s="38">
        <v>296.14</v>
      </c>
      <c r="CK7" s="38">
        <v>283.17</v>
      </c>
      <c r="CL7" s="38">
        <v>276.77999999999997</v>
      </c>
      <c r="CM7" s="38">
        <v>47</v>
      </c>
      <c r="CN7" s="38">
        <v>47.67</v>
      </c>
      <c r="CO7" s="38">
        <v>39.909999999999997</v>
      </c>
      <c r="CP7" s="38">
        <v>41.91</v>
      </c>
      <c r="CQ7" s="38">
        <v>42.64</v>
      </c>
      <c r="CR7" s="38">
        <v>46.06</v>
      </c>
      <c r="CS7" s="38">
        <v>45.95</v>
      </c>
      <c r="CT7" s="38">
        <v>53.24</v>
      </c>
      <c r="CU7" s="38">
        <v>52.31</v>
      </c>
      <c r="CV7" s="38">
        <v>60.65</v>
      </c>
      <c r="CW7" s="38">
        <v>59.15</v>
      </c>
      <c r="CX7" s="38">
        <v>86.92</v>
      </c>
      <c r="CY7" s="38">
        <v>87.98</v>
      </c>
      <c r="CZ7" s="38">
        <v>73.2</v>
      </c>
      <c r="DA7" s="38">
        <v>75.14</v>
      </c>
      <c r="DB7" s="38">
        <v>77.88</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2018-02-22T01:29:55Z</cp:lastPrinted>
  <dcterms:created xsi:type="dcterms:W3CDTF">2017-12-25T02:30:06Z</dcterms:created>
  <dcterms:modified xsi:type="dcterms:W3CDTF">2018-02-22T01:29:56Z</dcterms:modified>
  <cp:category/>
</cp:coreProperties>
</file>