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田村\02 公営企業（決算統計）\経営比較分析表\05 平成28年度決算「経営比較分析表」の分析等について\05 HP掲載\01 上水（42事業）\"/>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concurrentManualCount="2"/>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I10" i="4"/>
  <c r="B10" i="4"/>
  <c r="BB8" i="4"/>
  <c r="AT8" i="4"/>
  <c r="AL8" i="4"/>
  <c r="P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<sst xmlns="http://schemas.openxmlformats.org/spreadsheetml/2006/main" count="232" uniqueCount="120">
  <si>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</si>
  <si>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</si>
  <si>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</si>
  <si>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</si>
  <si>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</si>
  <si>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</si>
  <si>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</si>
  <si>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</si>
  <si>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</si>
  <si>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</si>
  <si>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</si>
  <si>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</si>
  <si>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</si>
  <si>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</si>
  <si>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</si>
  <si>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</si>
  <si>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</si>
  <si>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</si>
  <si>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</si>
  <si>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</si>
  <si>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</si>
  <si>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</si>
  <si>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</si>
  <si>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</si>
  <si>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</si>
  <si>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</si>
  <si>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</si>
  <si>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</si>
  <si>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</si>
  <si>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</si>
  <si>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</si>
  <si>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</si>
  <si>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</si>
  <si>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</si>
  <si>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</si>
  <si>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</si>
  <si>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</si>
  <si>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</si>
  <si>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</si>
  <si>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</si>
  <si>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</si>
  <si>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</si>
  <si>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</si>
  <si>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</si>
  <si>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</si>
  <si>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</si>
  <si>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</si>
  <si>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</si>
  <si>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</si>
  <si>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</si>
  <si>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</si>
  <si>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</si>
  <si>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</si>
  <si>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</si>
  <si>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</si>
  <si>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</si>
  <si>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</si>
  <si>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</si>
  <si>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</si>
  <si>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</si>
  <si>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</si>
  <si>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</si>
  <si>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</si>
  <si>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</si>
  <si>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</si>
  <si>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</si>
  <si>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</si>
  <si>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</si>
  <si>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</si>
  <si>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</si>
  <si>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</si>
  <si>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</si>
  <si>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</si>
  <si>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</si>
  <si>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</si>
  <si>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</si>
  <si>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</si>
  <si>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</si>
  <si>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</si>
  <si>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</si>
  <si>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</si>
  <si>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</si>
  <si>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</si>
  <si>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</si>
  <si>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</si>
  <si>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</si>
  <si>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</si>
  <si>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</si>
  <si>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</si>
  <si>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</si>
  <si>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</si>
  <si>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</si>
  <si>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</si>
  <si>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</si>
  <si>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</si>
  <si>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</si>
  <si>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</si>
  <si>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</si>
  <si>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</si>
  <si>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</si>
  <si>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</si>
  <si>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</si>
  <si>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</si>
  <si>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</si>
  <si>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</si>
  <si>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あま市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</si>
  <si>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</si>
  <si>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</si>
  <si>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</si>
  <si>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</si>
  <si>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</si>
  <si>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</si>
  <si>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</si>
  <si>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</si>
  <si>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</si>
  <si>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</si>
  <si>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</si>
  <si>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①経常収支比率は、平均値を僅かに下回るものの、それに近似した数値であり、また、前年度の数値を上回っているため、おおむね健全な経営を維持できていますが、給水収益は減少傾向にあるため、更なる費用の削減が必要になります。
　②累積欠損金は、平成24年度で解消されましたが、給水収益は減少傾向にあるため、引き続き経営の効率化を図る必要があります。
　③流動比率は、平均値を大きく上回っており、支払能力は十分に確保されています。
　④企業債残高対給水収益率は、平均値を大きく下回っていますが、平成27年度から更新投資のために起債を行っており、この数値は徐々に上昇していくものと考えられます。
　⑤料金回収率は、平成26年度以降は100パーセントを上回っており、現在の料金水準で独立採算の経営を維持できていますが、給水収益の減少によりこの数値は低下していく可能性があります。
　⑥給水原価は、平均値より低い水準を維持できていますが、平成28年度に配水場の更新工事が完了したため、平成29年度以降は減価償却費の増加によりこの数値は上昇すると予測されます。
　⑦施設利用率は、平均値より高い水準を維持していますが、配水量の減少によりこの数値は低下していくと予測されるため、施設の更新時にはダウンサイジングを検討する必要があります。
　⑧有収率は、平均値より高い水準を維持しているため、引き続き水道施設及び管路の維持管理に注力します。</t>
    <rPh sb="2" eb="4">
      <t>ケイジョウ</t>
    </rPh>
    <rPh sb="4" eb="6">
      <t>シュウシ</t>
    </rPh>
    <rPh sb="6" eb="8">
      <t>ヒリツ</t>
    </rPh>
    <rPh sb="10" eb="12">
      <t>ヘイキン</t>
    </rPh>
    <rPh sb="12" eb="13">
      <t>チ</t>
    </rPh>
    <rPh sb="14" eb="15">
      <t>ワズ</t>
    </rPh>
    <rPh sb="17" eb="19">
      <t>シタマワ</t>
    </rPh>
    <rPh sb="27" eb="29">
      <t>キンジ</t>
    </rPh>
    <rPh sb="31" eb="32">
      <t>スウ</t>
    </rPh>
    <rPh sb="32" eb="33">
      <t>アタイ</t>
    </rPh>
    <rPh sb="40" eb="43">
      <t>ゼンネンド</t>
    </rPh>
    <rPh sb="44" eb="46">
      <t>スウチ</t>
    </rPh>
    <rPh sb="47" eb="49">
      <t>ウワマワ</t>
    </rPh>
    <rPh sb="60" eb="62">
      <t>ケンゼン</t>
    </rPh>
    <rPh sb="63" eb="65">
      <t>ケイエイ</t>
    </rPh>
    <rPh sb="66" eb="68">
      <t>イジ</t>
    </rPh>
    <rPh sb="76" eb="78">
      <t>キュウスイ</t>
    </rPh>
    <rPh sb="78" eb="80">
      <t>シュウエキ</t>
    </rPh>
    <rPh sb="81" eb="83">
      <t>ゲンショウ</t>
    </rPh>
    <rPh sb="83" eb="85">
      <t>ケイコウ</t>
    </rPh>
    <rPh sb="91" eb="92">
      <t>サラ</t>
    </rPh>
    <rPh sb="94" eb="96">
      <t>ヒヨウ</t>
    </rPh>
    <rPh sb="97" eb="99">
      <t>サクゲン</t>
    </rPh>
    <rPh sb="100" eb="102">
      <t>ヒツヨウ</t>
    </rPh>
    <rPh sb="111" eb="113">
      <t>ルイセキ</t>
    </rPh>
    <rPh sb="113" eb="116">
      <t>ケッソンキン</t>
    </rPh>
    <rPh sb="118" eb="120">
      <t>ヘイセイ</t>
    </rPh>
    <rPh sb="122" eb="123">
      <t>ネン</t>
    </rPh>
    <rPh sb="123" eb="124">
      <t>ド</t>
    </rPh>
    <rPh sb="125" eb="127">
      <t>カイショウ</t>
    </rPh>
    <rPh sb="134" eb="136">
      <t>キュウスイ</t>
    </rPh>
    <rPh sb="136" eb="138">
      <t>シュウエキ</t>
    </rPh>
    <rPh sb="139" eb="141">
      <t>ゲンショウ</t>
    </rPh>
    <rPh sb="141" eb="143">
      <t>ケイコウ</t>
    </rPh>
    <rPh sb="149" eb="150">
      <t>ヒ</t>
    </rPh>
    <rPh sb="151" eb="152">
      <t>ツヅ</t>
    </rPh>
    <rPh sb="153" eb="155">
      <t>ケイエイ</t>
    </rPh>
    <rPh sb="156" eb="159">
      <t>コウリツカ</t>
    </rPh>
    <rPh sb="160" eb="161">
      <t>ハカ</t>
    </rPh>
    <rPh sb="162" eb="164">
      <t>ヒツヨウ</t>
    </rPh>
    <rPh sb="173" eb="175">
      <t>リュウドウ</t>
    </rPh>
    <rPh sb="175" eb="177">
      <t>ヒリツ</t>
    </rPh>
    <rPh sb="179" eb="181">
      <t>ヘイキン</t>
    </rPh>
    <rPh sb="181" eb="182">
      <t>チ</t>
    </rPh>
    <rPh sb="183" eb="184">
      <t>オオ</t>
    </rPh>
    <rPh sb="186" eb="188">
      <t>ウワマワ</t>
    </rPh>
    <rPh sb="193" eb="195">
      <t>シハライ</t>
    </rPh>
    <rPh sb="195" eb="197">
      <t>ノウリョク</t>
    </rPh>
    <rPh sb="198" eb="200">
      <t>ジュウブン</t>
    </rPh>
    <rPh sb="201" eb="203">
      <t>カクホ</t>
    </rPh>
    <rPh sb="213" eb="215">
      <t>キギョウ</t>
    </rPh>
    <rPh sb="215" eb="216">
      <t>サイ</t>
    </rPh>
    <rPh sb="216" eb="218">
      <t>ザンダカ</t>
    </rPh>
    <rPh sb="218" eb="219">
      <t>タイ</t>
    </rPh>
    <rPh sb="219" eb="221">
      <t>キュウスイ</t>
    </rPh>
    <rPh sb="221" eb="223">
      <t>シュウエキ</t>
    </rPh>
    <rPh sb="223" eb="224">
      <t>リツ</t>
    </rPh>
    <rPh sb="226" eb="228">
      <t>ヘイキン</t>
    </rPh>
    <rPh sb="228" eb="229">
      <t>チ</t>
    </rPh>
    <rPh sb="230" eb="231">
      <t>オオ</t>
    </rPh>
    <rPh sb="233" eb="235">
      <t>シタマワ</t>
    </rPh>
    <rPh sb="242" eb="244">
      <t>ヘイセイ</t>
    </rPh>
    <rPh sb="246" eb="247">
      <t>ネン</t>
    </rPh>
    <rPh sb="247" eb="248">
      <t>ド</t>
    </rPh>
    <rPh sb="250" eb="252">
      <t>コウシン</t>
    </rPh>
    <rPh sb="252" eb="254">
      <t>トウシ</t>
    </rPh>
    <rPh sb="258" eb="260">
      <t>キサイ</t>
    </rPh>
    <rPh sb="261" eb="262">
      <t>オコナ</t>
    </rPh>
    <rPh sb="269" eb="271">
      <t>スウチ</t>
    </rPh>
    <rPh sb="272" eb="274">
      <t>ジョジョ</t>
    </rPh>
    <rPh sb="275" eb="277">
      <t>ジョウショウ</t>
    </rPh>
    <rPh sb="284" eb="285">
      <t>カンガ</t>
    </rPh>
    <rPh sb="294" eb="296">
      <t>リョウキン</t>
    </rPh>
    <rPh sb="296" eb="298">
      <t>カイシュウ</t>
    </rPh>
    <rPh sb="298" eb="299">
      <t>リツ</t>
    </rPh>
    <rPh sb="301" eb="303">
      <t>ヘイセイ</t>
    </rPh>
    <rPh sb="305" eb="309">
      <t>ネンドイコウ</t>
    </rPh>
    <rPh sb="319" eb="321">
      <t>ウワマワ</t>
    </rPh>
    <rPh sb="326" eb="328">
      <t>ゲンザイ</t>
    </rPh>
    <rPh sb="329" eb="331">
      <t>リョウキン</t>
    </rPh>
    <rPh sb="331" eb="333">
      <t>スイジュン</t>
    </rPh>
    <rPh sb="334" eb="336">
      <t>ドクリツ</t>
    </rPh>
    <rPh sb="336" eb="338">
      <t>サイサン</t>
    </rPh>
    <rPh sb="339" eb="341">
      <t>ケイエイ</t>
    </rPh>
    <rPh sb="342" eb="344">
      <t>イジ</t>
    </rPh>
    <rPh sb="352" eb="354">
      <t>キュウスイ</t>
    </rPh>
    <rPh sb="354" eb="356">
      <t>シュウエキ</t>
    </rPh>
    <rPh sb="357" eb="359">
      <t>ゲンショウ</t>
    </rPh>
    <rPh sb="364" eb="366">
      <t>スウチ</t>
    </rPh>
    <rPh sb="367" eb="369">
      <t>テイカ</t>
    </rPh>
    <rPh sb="373" eb="376">
      <t>カノウセイ</t>
    </rPh>
    <rPh sb="385" eb="387">
      <t>キュウスイ</t>
    </rPh>
    <rPh sb="387" eb="389">
      <t>ゲンカ</t>
    </rPh>
    <rPh sb="391" eb="393">
      <t>ヘイキン</t>
    </rPh>
    <rPh sb="393" eb="394">
      <t>チ</t>
    </rPh>
    <rPh sb="396" eb="397">
      <t>ヒク</t>
    </rPh>
    <rPh sb="398" eb="400">
      <t>スイジュン</t>
    </rPh>
    <rPh sb="401" eb="403">
      <t>イジ</t>
    </rPh>
    <rPh sb="411" eb="413">
      <t>ヘイセイ</t>
    </rPh>
    <rPh sb="415" eb="416">
      <t>ネン</t>
    </rPh>
    <rPh sb="416" eb="417">
      <t>ド</t>
    </rPh>
    <rPh sb="418" eb="420">
      <t>ハイスイ</t>
    </rPh>
    <rPh sb="420" eb="421">
      <t>ジョウ</t>
    </rPh>
    <rPh sb="422" eb="424">
      <t>コウシン</t>
    </rPh>
    <rPh sb="424" eb="426">
      <t>コウジ</t>
    </rPh>
    <rPh sb="427" eb="428">
      <t>カン</t>
    </rPh>
    <rPh sb="428" eb="429">
      <t>リョウ</t>
    </rPh>
    <rPh sb="434" eb="436">
      <t>ヘイセイ</t>
    </rPh>
    <rPh sb="438" eb="442">
      <t>ネンドイコウ</t>
    </rPh>
    <rPh sb="443" eb="445">
      <t>ゲンカ</t>
    </rPh>
    <rPh sb="445" eb="447">
      <t>ショウキャク</t>
    </rPh>
    <rPh sb="447" eb="448">
      <t>ヒ</t>
    </rPh>
    <rPh sb="449" eb="451">
      <t>ゾウカ</t>
    </rPh>
    <rPh sb="456" eb="458">
      <t>スウチ</t>
    </rPh>
    <rPh sb="459" eb="461">
      <t>ジョウショウ</t>
    </rPh>
    <rPh sb="464" eb="466">
      <t>ヨソク</t>
    </rPh>
    <rPh sb="474" eb="476">
      <t>シセツ</t>
    </rPh>
    <rPh sb="476" eb="479">
      <t>リヨウリツ</t>
    </rPh>
    <rPh sb="481" eb="484">
      <t>ヘイキンチ</t>
    </rPh>
    <rPh sb="486" eb="487">
      <t>タカ</t>
    </rPh>
    <rPh sb="488" eb="490">
      <t>スイジュン</t>
    </rPh>
    <rPh sb="491" eb="493">
      <t>イジ</t>
    </rPh>
    <rPh sb="500" eb="502">
      <t>ハイスイ</t>
    </rPh>
    <rPh sb="502" eb="503">
      <t>リョウ</t>
    </rPh>
    <rPh sb="504" eb="506">
      <t>ゲンショウ</t>
    </rPh>
    <rPh sb="511" eb="513">
      <t>スウチ</t>
    </rPh>
    <rPh sb="514" eb="516">
      <t>テイカ</t>
    </rPh>
    <rPh sb="521" eb="523">
      <t>ヨソク</t>
    </rPh>
    <rPh sb="529" eb="531">
      <t>シセツ</t>
    </rPh>
    <rPh sb="532" eb="535">
      <t>コウシンジ</t>
    </rPh>
    <rPh sb="546" eb="548">
      <t>ケントウ</t>
    </rPh>
    <rPh sb="550" eb="552">
      <t>ヒツヨウ</t>
    </rPh>
    <rPh sb="561" eb="563">
      <t>ユウシュウ</t>
    </rPh>
    <rPh sb="563" eb="564">
      <t>リツ</t>
    </rPh>
    <rPh sb="566" eb="569">
      <t>ヘイキンチ</t>
    </rPh>
    <rPh sb="571" eb="572">
      <t>タカ</t>
    </rPh>
    <rPh sb="573" eb="575">
      <t>スイジュン</t>
    </rPh>
    <rPh sb="576" eb="578">
      <t>イジ</t>
    </rPh>
    <rPh sb="585" eb="586">
      <t>ヒ</t>
    </rPh>
    <rPh sb="587" eb="588">
      <t>ツヅ</t>
    </rPh>
    <rPh sb="589" eb="591">
      <t>スイドウ</t>
    </rPh>
    <rPh sb="591" eb="593">
      <t>シセツ</t>
    </rPh>
    <rPh sb="593" eb="594">
      <t>オヨ</t>
    </rPh>
    <rPh sb="595" eb="597">
      <t>カンロ</t>
    </rPh>
    <rPh sb="598" eb="600">
      <t>イジ</t>
    </rPh>
    <rPh sb="600" eb="602">
      <t>カンリ</t>
    </rPh>
    <rPh sb="603" eb="605">
      <t>チュウリョク</t>
    </rPh>
    <phoneticPr fontId="4"/>
  </si>
  <si>
    <t>　①有形固定資産減価償却率は、平成27年度までは平均値を上回っていましたが、平成28年度に配水場の更新工事が完了したため、この数値は改善されました。
　②管路経年化率は、平均値を大きく上回っています。企業債や補助金等で財源を確保し、管路の更新工事を積極的に施工していきます。
　③管路更新率は、平均値を上回っているものの、上記の管路経年化率を低下させるのに十分な数値とはいえないため、引き続きこの数値を上昇させていく必要があります。</t>
    <rPh sb="2" eb="4">
      <t>ユウケイ</t>
    </rPh>
    <rPh sb="4" eb="6">
      <t>コテイ</t>
    </rPh>
    <rPh sb="6" eb="8">
      <t>シサン</t>
    </rPh>
    <rPh sb="8" eb="10">
      <t>ゲンカ</t>
    </rPh>
    <rPh sb="10" eb="12">
      <t>ショウキャク</t>
    </rPh>
    <rPh sb="12" eb="13">
      <t>リツ</t>
    </rPh>
    <rPh sb="15" eb="17">
      <t>ヘイセイ</t>
    </rPh>
    <rPh sb="19" eb="21">
      <t>ネンド</t>
    </rPh>
    <rPh sb="24" eb="27">
      <t>ヘイキンチ</t>
    </rPh>
    <rPh sb="28" eb="30">
      <t>ウワマワ</t>
    </rPh>
    <rPh sb="38" eb="40">
      <t>ヘイセイ</t>
    </rPh>
    <rPh sb="42" eb="43">
      <t>ネン</t>
    </rPh>
    <rPh sb="43" eb="44">
      <t>ド</t>
    </rPh>
    <rPh sb="45" eb="47">
      <t>ハイスイ</t>
    </rPh>
    <rPh sb="47" eb="48">
      <t>ジョウ</t>
    </rPh>
    <rPh sb="49" eb="51">
      <t>コウシン</t>
    </rPh>
    <rPh sb="51" eb="53">
      <t>コウジ</t>
    </rPh>
    <rPh sb="54" eb="55">
      <t>カン</t>
    </rPh>
    <rPh sb="55" eb="56">
      <t>リョウ</t>
    </rPh>
    <rPh sb="63" eb="65">
      <t>スウチ</t>
    </rPh>
    <rPh sb="66" eb="68">
      <t>カイゼン</t>
    </rPh>
    <rPh sb="77" eb="79">
      <t>カンロ</t>
    </rPh>
    <rPh sb="79" eb="82">
      <t>ケイネンカ</t>
    </rPh>
    <rPh sb="82" eb="83">
      <t>リツ</t>
    </rPh>
    <rPh sb="85" eb="88">
      <t>ヘイキンチ</t>
    </rPh>
    <rPh sb="89" eb="90">
      <t>オオ</t>
    </rPh>
    <rPh sb="92" eb="94">
      <t>ウワマワ</t>
    </rPh>
    <rPh sb="100" eb="102">
      <t>キギョウ</t>
    </rPh>
    <rPh sb="102" eb="103">
      <t>サイ</t>
    </rPh>
    <rPh sb="104" eb="107">
      <t>ホジョキン</t>
    </rPh>
    <rPh sb="107" eb="108">
      <t>トウ</t>
    </rPh>
    <rPh sb="109" eb="111">
      <t>ザイゲン</t>
    </rPh>
    <rPh sb="112" eb="114">
      <t>カクホ</t>
    </rPh>
    <rPh sb="116" eb="118">
      <t>カンロ</t>
    </rPh>
    <rPh sb="119" eb="121">
      <t>コウシン</t>
    </rPh>
    <rPh sb="121" eb="123">
      <t>コウジ</t>
    </rPh>
    <rPh sb="124" eb="127">
      <t>セッキョクテキ</t>
    </rPh>
    <rPh sb="128" eb="130">
      <t>セコウ</t>
    </rPh>
    <rPh sb="140" eb="142">
      <t>カンロ</t>
    </rPh>
    <rPh sb="142" eb="144">
      <t>コウシン</t>
    </rPh>
    <rPh sb="144" eb="145">
      <t>リツ</t>
    </rPh>
    <rPh sb="147" eb="150">
      <t>ヘイキンチ</t>
    </rPh>
    <rPh sb="151" eb="153">
      <t>ウワマワ</t>
    </rPh>
    <rPh sb="161" eb="163">
      <t>ジョウキ</t>
    </rPh>
    <rPh sb="164" eb="166">
      <t>カンロ</t>
    </rPh>
    <rPh sb="166" eb="169">
      <t>ケイネンカ</t>
    </rPh>
    <rPh sb="169" eb="170">
      <t>リツ</t>
    </rPh>
    <rPh sb="171" eb="173">
      <t>テイカ</t>
    </rPh>
    <rPh sb="178" eb="180">
      <t>ジュウブン</t>
    </rPh>
    <rPh sb="181" eb="182">
      <t>スウ</t>
    </rPh>
    <rPh sb="182" eb="183">
      <t>チ</t>
    </rPh>
    <rPh sb="192" eb="193">
      <t>ヒ</t>
    </rPh>
    <rPh sb="194" eb="195">
      <t>ツヅ</t>
    </rPh>
    <rPh sb="198" eb="200">
      <t>スウチ</t>
    </rPh>
    <rPh sb="201" eb="203">
      <t>ジョウショウ</t>
    </rPh>
    <rPh sb="208" eb="210">
      <t>ヒツヨウ</t>
    </rPh>
    <phoneticPr fontId="4"/>
  </si>
  <si>
    <t>　経営はおおむね健全ですが、給水収益は漸減傾向にあり、今後は資金の確保に注意を払う必要があります。
　水道施設（特に管路）の更新は喫緊の課題になっています。工事に携わる職員数については制約があるものの、企業債や補助金等を利活用することにより財源を確保し、重大な漏水事故が発生する前に可能な範囲で最大限の努力をしていきます。
　経営戦略については、具体的な策定時期は未定であるものの、平成32年度までに段階的に策定を進めていきます。</t>
    <rPh sb="1" eb="3">
      <t>ケイエイ</t>
    </rPh>
    <rPh sb="8" eb="10">
      <t>ケンゼン</t>
    </rPh>
    <rPh sb="14" eb="16">
      <t>キュウスイ</t>
    </rPh>
    <rPh sb="16" eb="18">
      <t>シュウエキ</t>
    </rPh>
    <rPh sb="19" eb="21">
      <t>ゼンゲン</t>
    </rPh>
    <rPh sb="21" eb="23">
      <t>ケイコウ</t>
    </rPh>
    <rPh sb="27" eb="29">
      <t>コンゴ</t>
    </rPh>
    <rPh sb="30" eb="32">
      <t>シキン</t>
    </rPh>
    <rPh sb="33" eb="35">
      <t>カクホ</t>
    </rPh>
    <rPh sb="36" eb="38">
      <t>チュウイ</t>
    </rPh>
    <rPh sb="39" eb="40">
      <t>ハラ</t>
    </rPh>
    <rPh sb="41" eb="43">
      <t>ヒツヨウ</t>
    </rPh>
    <rPh sb="51" eb="53">
      <t>スイドウ</t>
    </rPh>
    <rPh sb="53" eb="55">
      <t>シセツ</t>
    </rPh>
    <rPh sb="56" eb="57">
      <t>トク</t>
    </rPh>
    <rPh sb="58" eb="60">
      <t>カンロ</t>
    </rPh>
    <rPh sb="62" eb="64">
      <t>コウシン</t>
    </rPh>
    <rPh sb="65" eb="67">
      <t>キッキン</t>
    </rPh>
    <rPh sb="68" eb="70">
      <t>カダイ</t>
    </rPh>
    <rPh sb="78" eb="80">
      <t>コウジ</t>
    </rPh>
    <rPh sb="81" eb="82">
      <t>タズサ</t>
    </rPh>
    <rPh sb="84" eb="86">
      <t>ショクイン</t>
    </rPh>
    <rPh sb="86" eb="87">
      <t>スウ</t>
    </rPh>
    <rPh sb="92" eb="94">
      <t>セイヤク</t>
    </rPh>
    <rPh sb="101" eb="103">
      <t>キギョウ</t>
    </rPh>
    <rPh sb="103" eb="104">
      <t>サイ</t>
    </rPh>
    <rPh sb="105" eb="108">
      <t>ホジョキン</t>
    </rPh>
    <rPh sb="108" eb="109">
      <t>トウ</t>
    </rPh>
    <rPh sb="110" eb="113">
      <t>リカツヨウ</t>
    </rPh>
    <rPh sb="120" eb="122">
      <t>ザイゲン</t>
    </rPh>
    <rPh sb="123" eb="125">
      <t>カクホ</t>
    </rPh>
    <rPh sb="127" eb="129">
      <t>ジュウダイ</t>
    </rPh>
    <rPh sb="130" eb="132">
      <t>ロウスイ</t>
    </rPh>
    <rPh sb="132" eb="134">
      <t>ジコ</t>
    </rPh>
    <rPh sb="135" eb="137">
      <t>ハッセイ</t>
    </rPh>
    <rPh sb="139" eb="140">
      <t>マエ</t>
    </rPh>
    <rPh sb="141" eb="143">
      <t>カノウ</t>
    </rPh>
    <rPh sb="144" eb="146">
      <t>ハンイ</t>
    </rPh>
    <rPh sb="147" eb="150">
      <t>サイダイゲン</t>
    </rPh>
    <rPh sb="151" eb="153">
      <t>ドリョク</t>
    </rPh>
    <rPh sb="163" eb="165">
      <t>ケイエイ</t>
    </rPh>
    <rPh sb="165" eb="167">
      <t>センリャク</t>
    </rPh>
    <rPh sb="173" eb="176">
      <t>グタイテキ</t>
    </rPh>
    <rPh sb="177" eb="179">
      <t>サクテイ</t>
    </rPh>
    <rPh sb="179" eb="181">
      <t>ジキ</t>
    </rPh>
    <rPh sb="182" eb="184">
      <t>ミテイ</t>
    </rPh>
    <rPh sb="191" eb="193">
      <t>ヘイセイ</t>
    </rPh>
    <rPh sb="195" eb="197">
      <t>ネンド</t>
    </rPh>
    <rPh sb="200" eb="203">
      <t>ダンカイテキ</t>
    </rPh>
    <rPh sb="204" eb="206">
      <t>サクテイ</t>
    </rPh>
    <rPh sb="207" eb="208">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</si>
</sst>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1.64</c:v>
                </c:pt>
                <c:pt idx="1">
                  <c:v>1.18</c:v>
                </c:pt>
                <c:pt idx="2">
                  <c:v>0.56000000000000005</c:v>
                </c:pt>
                <c:pt idx="3">
                  <c:v>0.86</c:v>
                </c:pt>
                <c:pt idx="4">
                  <c:v>1.39</c:v>
                </c:pt>
              </c:numCache>
            </c:numRef>
          </c:val>
          <c:extLst>
            <c:ext xmlns:c16="http://schemas.microsoft.com/office/drawing/2014/chart" uri="{C3380CC4-5D6E-409C-BE32-E72D297353CC}">
              <c16:uniqueId val="{00000000-C37D-4860-938F-1F8FE12B8AC2}"/>
            </c:ext>
          </c:extLst>
        </c:ser>
        <c:dLbls>
          <c:showLegendKey val="0"/>
          <c:showVal val="0"/>
          <c:showCatName val="0"/>
          <c:showSerName val="0"/>
          <c:showPercent val="0"/>
          <c:showBubbleSize val="0"/>
        </c:dLbls>
        <c:gapWidth val="150"/>
        <c:axId val="98085888"/>
        <c:axId val="9808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c:ext xmlns:c16="http://schemas.microsoft.com/office/drawing/2014/chart" uri="{C3380CC4-5D6E-409C-BE32-E72D297353CC}">
              <c16:uniqueId val="{00000001-C37D-4860-938F-1F8FE12B8AC2}"/>
            </c:ext>
          </c:extLst>
        </c:ser>
        <c:dLbls>
          <c:showLegendKey val="0"/>
          <c:showVal val="0"/>
          <c:showCatName val="0"/>
          <c:showSerName val="0"/>
          <c:showPercent val="0"/>
          <c:showBubbleSize val="0"/>
        </c:dLbls>
        <c:marker val="1"/>
        <c:smooth val="0"/>
        <c:axId val="98085888"/>
        <c:axId val="98088064"/>
      </c:lineChart>
      <c:dateAx>
        <c:axId val="98085888"/>
        <c:scaling>
          <c:orientation val="minMax"/>
        </c:scaling>
        <c:delete val="1"/>
        <c:axPos val="b"/>
        <c:numFmt formatCode="ge" sourceLinked="1"/>
        <c:majorTickMark val="none"/>
        <c:minorTickMark val="none"/>
        <c:tickLblPos val="none"/>
        <c:crossAx val="98088064"/>
        <c:crosses val="autoZero"/>
        <c:auto val="1"/>
        <c:lblOffset val="100"/>
        <c:baseTimeUnit val="years"/>
      </c:dateAx>
      <c:valAx>
        <c:axId val="9808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8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78.2</c:v>
                </c:pt>
                <c:pt idx="1">
                  <c:v>77.319999999999993</c:v>
                </c:pt>
                <c:pt idx="2">
                  <c:v>76.900000000000006</c:v>
                </c:pt>
                <c:pt idx="3">
                  <c:v>74.760000000000005</c:v>
                </c:pt>
                <c:pt idx="4">
                  <c:v>75.36</c:v>
                </c:pt>
              </c:numCache>
            </c:numRef>
          </c:val>
          <c:extLst>
            <c:ext xmlns:c16="http://schemas.microsoft.com/office/drawing/2014/chart" uri="{C3380CC4-5D6E-409C-BE32-E72D297353CC}">
              <c16:uniqueId val="{00000000-E052-40E2-90F9-680C9B6BC6C6}"/>
            </c:ext>
          </c:extLst>
        </c:ser>
        <c:dLbls>
          <c:showLegendKey val="0"/>
          <c:showVal val="0"/>
          <c:showCatName val="0"/>
          <c:showSerName val="0"/>
          <c:showPercent val="0"/>
          <c:showBubbleSize val="0"/>
        </c:dLbls>
        <c:gapWidth val="150"/>
        <c:axId val="100084352"/>
        <c:axId val="10008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c:ext xmlns:c16="http://schemas.microsoft.com/office/drawing/2014/chart" uri="{C3380CC4-5D6E-409C-BE32-E72D297353CC}">
              <c16:uniqueId val="{00000001-E052-40E2-90F9-680C9B6BC6C6}"/>
            </c:ext>
          </c:extLst>
        </c:ser>
        <c:dLbls>
          <c:showLegendKey val="0"/>
          <c:showVal val="0"/>
          <c:showCatName val="0"/>
          <c:showSerName val="0"/>
          <c:showPercent val="0"/>
          <c:showBubbleSize val="0"/>
        </c:dLbls>
        <c:marker val="1"/>
        <c:smooth val="0"/>
        <c:axId val="100084352"/>
        <c:axId val="100086528"/>
      </c:lineChart>
      <c:dateAx>
        <c:axId val="100084352"/>
        <c:scaling>
          <c:orientation val="minMax"/>
        </c:scaling>
        <c:delete val="1"/>
        <c:axPos val="b"/>
        <c:numFmt formatCode="ge" sourceLinked="1"/>
        <c:majorTickMark val="none"/>
        <c:minorTickMark val="none"/>
        <c:tickLblPos val="none"/>
        <c:crossAx val="100086528"/>
        <c:crosses val="autoZero"/>
        <c:auto val="1"/>
        <c:lblOffset val="100"/>
        <c:baseTimeUnit val="years"/>
      </c:dateAx>
      <c:valAx>
        <c:axId val="10008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8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93.52</c:v>
                </c:pt>
                <c:pt idx="1">
                  <c:v>93.31</c:v>
                </c:pt>
                <c:pt idx="2">
                  <c:v>92.58</c:v>
                </c:pt>
                <c:pt idx="3">
                  <c:v>94.35</c:v>
                </c:pt>
                <c:pt idx="4">
                  <c:v>93.14</c:v>
                </c:pt>
              </c:numCache>
            </c:numRef>
          </c:val>
          <c:extLst>
            <c:ext xmlns:c16="http://schemas.microsoft.com/office/drawing/2014/chart" uri="{C3380CC4-5D6E-409C-BE32-E72D297353CC}">
              <c16:uniqueId val="{00000000-7B58-4277-8948-04B22E4A4D11}"/>
            </c:ext>
          </c:extLst>
        </c:ser>
        <c:dLbls>
          <c:showLegendKey val="0"/>
          <c:showVal val="0"/>
          <c:showCatName val="0"/>
          <c:showSerName val="0"/>
          <c:showPercent val="0"/>
          <c:showBubbleSize val="0"/>
        </c:dLbls>
        <c:gapWidth val="150"/>
        <c:axId val="100121600"/>
        <c:axId val="10012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c:ext xmlns:c16="http://schemas.microsoft.com/office/drawing/2014/chart" uri="{C3380CC4-5D6E-409C-BE32-E72D297353CC}">
              <c16:uniqueId val="{00000001-7B58-4277-8948-04B22E4A4D11}"/>
            </c:ext>
          </c:extLst>
        </c:ser>
        <c:dLbls>
          <c:showLegendKey val="0"/>
          <c:showVal val="0"/>
          <c:showCatName val="0"/>
          <c:showSerName val="0"/>
          <c:showPercent val="0"/>
          <c:showBubbleSize val="0"/>
        </c:dLbls>
        <c:marker val="1"/>
        <c:smooth val="0"/>
        <c:axId val="100121600"/>
        <c:axId val="100127872"/>
      </c:lineChart>
      <c:dateAx>
        <c:axId val="100121600"/>
        <c:scaling>
          <c:orientation val="minMax"/>
        </c:scaling>
        <c:delete val="1"/>
        <c:axPos val="b"/>
        <c:numFmt formatCode="ge" sourceLinked="1"/>
        <c:majorTickMark val="none"/>
        <c:minorTickMark val="none"/>
        <c:tickLblPos val="none"/>
        <c:crossAx val="100127872"/>
        <c:crosses val="autoZero"/>
        <c:auto val="1"/>
        <c:lblOffset val="100"/>
        <c:baseTimeUnit val="years"/>
      </c:dateAx>
      <c:valAx>
        <c:axId val="10012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2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103.19</c:v>
                </c:pt>
                <c:pt idx="1">
                  <c:v>101.88</c:v>
                </c:pt>
                <c:pt idx="2">
                  <c:v>110.96</c:v>
                </c:pt>
                <c:pt idx="3">
                  <c:v>110.2</c:v>
                </c:pt>
                <c:pt idx="4">
                  <c:v>110.31</c:v>
                </c:pt>
              </c:numCache>
            </c:numRef>
          </c:val>
          <c:extLst>
            <c:ext xmlns:c16="http://schemas.microsoft.com/office/drawing/2014/chart" uri="{C3380CC4-5D6E-409C-BE32-E72D297353CC}">
              <c16:uniqueId val="{00000000-8E2D-48D8-960D-2145E0846867}"/>
            </c:ext>
          </c:extLst>
        </c:ser>
        <c:dLbls>
          <c:showLegendKey val="0"/>
          <c:showVal val="0"/>
          <c:showCatName val="0"/>
          <c:showSerName val="0"/>
          <c:showPercent val="0"/>
          <c:showBubbleSize val="0"/>
        </c:dLbls>
        <c:gapWidth val="150"/>
        <c:axId val="99437952"/>
        <c:axId val="9944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c:ext xmlns:c16="http://schemas.microsoft.com/office/drawing/2014/chart" uri="{C3380CC4-5D6E-409C-BE32-E72D297353CC}">
              <c16:uniqueId val="{00000001-8E2D-48D8-960D-2145E0846867}"/>
            </c:ext>
          </c:extLst>
        </c:ser>
        <c:dLbls>
          <c:showLegendKey val="0"/>
          <c:showVal val="0"/>
          <c:showCatName val="0"/>
          <c:showSerName val="0"/>
          <c:showPercent val="0"/>
          <c:showBubbleSize val="0"/>
        </c:dLbls>
        <c:marker val="1"/>
        <c:smooth val="0"/>
        <c:axId val="99437952"/>
        <c:axId val="99440128"/>
      </c:lineChart>
      <c:dateAx>
        <c:axId val="99437952"/>
        <c:scaling>
          <c:orientation val="minMax"/>
        </c:scaling>
        <c:delete val="1"/>
        <c:axPos val="b"/>
        <c:numFmt formatCode="ge" sourceLinked="1"/>
        <c:majorTickMark val="none"/>
        <c:minorTickMark val="none"/>
        <c:tickLblPos val="none"/>
        <c:crossAx val="99440128"/>
        <c:crosses val="autoZero"/>
        <c:auto val="1"/>
        <c:lblOffset val="100"/>
        <c:baseTimeUnit val="years"/>
      </c:dateAx>
      <c:valAx>
        <c:axId val="99440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43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48.82</c:v>
                </c:pt>
                <c:pt idx="1">
                  <c:v>49.98</c:v>
                </c:pt>
                <c:pt idx="2">
                  <c:v>50.19</c:v>
                </c:pt>
                <c:pt idx="3">
                  <c:v>51.19</c:v>
                </c:pt>
                <c:pt idx="4">
                  <c:v>47.59</c:v>
                </c:pt>
              </c:numCache>
            </c:numRef>
          </c:val>
          <c:extLst>
            <c:ext xmlns:c16="http://schemas.microsoft.com/office/drawing/2014/chart" uri="{C3380CC4-5D6E-409C-BE32-E72D297353CC}">
              <c16:uniqueId val="{00000000-C069-4AD3-9D5C-0DCCFB30CEE5}"/>
            </c:ext>
          </c:extLst>
        </c:ser>
        <c:dLbls>
          <c:showLegendKey val="0"/>
          <c:showVal val="0"/>
          <c:showCatName val="0"/>
          <c:showSerName val="0"/>
          <c:showPercent val="0"/>
          <c:showBubbleSize val="0"/>
        </c:dLbls>
        <c:gapWidth val="150"/>
        <c:axId val="99479552"/>
        <c:axId val="9948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c:ext xmlns:c16="http://schemas.microsoft.com/office/drawing/2014/chart" uri="{C3380CC4-5D6E-409C-BE32-E72D297353CC}">
              <c16:uniqueId val="{00000001-C069-4AD3-9D5C-0DCCFB30CEE5}"/>
            </c:ext>
          </c:extLst>
        </c:ser>
        <c:dLbls>
          <c:showLegendKey val="0"/>
          <c:showVal val="0"/>
          <c:showCatName val="0"/>
          <c:showSerName val="0"/>
          <c:showPercent val="0"/>
          <c:showBubbleSize val="0"/>
        </c:dLbls>
        <c:marker val="1"/>
        <c:smooth val="0"/>
        <c:axId val="99479552"/>
        <c:axId val="99481472"/>
      </c:lineChart>
      <c:dateAx>
        <c:axId val="99479552"/>
        <c:scaling>
          <c:orientation val="minMax"/>
        </c:scaling>
        <c:delete val="1"/>
        <c:axPos val="b"/>
        <c:numFmt formatCode="ge" sourceLinked="1"/>
        <c:majorTickMark val="none"/>
        <c:minorTickMark val="none"/>
        <c:tickLblPos val="none"/>
        <c:crossAx val="99481472"/>
        <c:crosses val="autoZero"/>
        <c:auto val="1"/>
        <c:lblOffset val="100"/>
        <c:baseTimeUnit val="years"/>
      </c:dateAx>
      <c:valAx>
        <c:axId val="9948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7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9.32</c:v>
                </c:pt>
                <c:pt idx="1">
                  <c:v>10.63</c:v>
                </c:pt>
                <c:pt idx="2">
                  <c:v>31.38</c:v>
                </c:pt>
                <c:pt idx="3">
                  <c:v>32.299999999999997</c:v>
                </c:pt>
                <c:pt idx="4">
                  <c:v>33.729999999999997</c:v>
                </c:pt>
              </c:numCache>
            </c:numRef>
          </c:val>
          <c:extLst>
            <c:ext xmlns:c16="http://schemas.microsoft.com/office/drawing/2014/chart" uri="{C3380CC4-5D6E-409C-BE32-E72D297353CC}">
              <c16:uniqueId val="{00000000-BF9D-4C0D-A7D3-EF484CC024A1}"/>
            </c:ext>
          </c:extLst>
        </c:ser>
        <c:dLbls>
          <c:showLegendKey val="0"/>
          <c:showVal val="0"/>
          <c:showCatName val="0"/>
          <c:showSerName val="0"/>
          <c:showPercent val="0"/>
          <c:showBubbleSize val="0"/>
        </c:dLbls>
        <c:gapWidth val="150"/>
        <c:axId val="99516800"/>
        <c:axId val="9951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c:ext xmlns:c16="http://schemas.microsoft.com/office/drawing/2014/chart" uri="{C3380CC4-5D6E-409C-BE32-E72D297353CC}">
              <c16:uniqueId val="{00000001-BF9D-4C0D-A7D3-EF484CC024A1}"/>
            </c:ext>
          </c:extLst>
        </c:ser>
        <c:dLbls>
          <c:showLegendKey val="0"/>
          <c:showVal val="0"/>
          <c:showCatName val="0"/>
          <c:showSerName val="0"/>
          <c:showPercent val="0"/>
          <c:showBubbleSize val="0"/>
        </c:dLbls>
        <c:marker val="1"/>
        <c:smooth val="0"/>
        <c:axId val="99516800"/>
        <c:axId val="99518720"/>
      </c:lineChart>
      <c:dateAx>
        <c:axId val="99516800"/>
        <c:scaling>
          <c:orientation val="minMax"/>
        </c:scaling>
        <c:delete val="1"/>
        <c:axPos val="b"/>
        <c:numFmt formatCode="ge" sourceLinked="1"/>
        <c:majorTickMark val="none"/>
        <c:minorTickMark val="none"/>
        <c:tickLblPos val="none"/>
        <c:crossAx val="99518720"/>
        <c:crosses val="autoZero"/>
        <c:auto val="1"/>
        <c:lblOffset val="100"/>
        <c:baseTimeUnit val="years"/>
      </c:dateAx>
      <c:valAx>
        <c:axId val="9951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1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2DE-47F8-9527-C8BCE0DFE65E}"/>
            </c:ext>
          </c:extLst>
        </c:ser>
        <c:dLbls>
          <c:showLegendKey val="0"/>
          <c:showVal val="0"/>
          <c:showCatName val="0"/>
          <c:showSerName val="0"/>
          <c:showPercent val="0"/>
          <c:showBubbleSize val="0"/>
        </c:dLbls>
        <c:gapWidth val="150"/>
        <c:axId val="99641984"/>
        <c:axId val="9964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c:ext xmlns:c16="http://schemas.microsoft.com/office/drawing/2014/chart" uri="{C3380CC4-5D6E-409C-BE32-E72D297353CC}">
              <c16:uniqueId val="{00000001-D2DE-47F8-9527-C8BCE0DFE65E}"/>
            </c:ext>
          </c:extLst>
        </c:ser>
        <c:dLbls>
          <c:showLegendKey val="0"/>
          <c:showVal val="0"/>
          <c:showCatName val="0"/>
          <c:showSerName val="0"/>
          <c:showPercent val="0"/>
          <c:showBubbleSize val="0"/>
        </c:dLbls>
        <c:marker val="1"/>
        <c:smooth val="0"/>
        <c:axId val="99641984"/>
        <c:axId val="99648256"/>
      </c:lineChart>
      <c:dateAx>
        <c:axId val="99641984"/>
        <c:scaling>
          <c:orientation val="minMax"/>
        </c:scaling>
        <c:delete val="1"/>
        <c:axPos val="b"/>
        <c:numFmt formatCode="ge" sourceLinked="1"/>
        <c:majorTickMark val="none"/>
        <c:minorTickMark val="none"/>
        <c:tickLblPos val="none"/>
        <c:crossAx val="99648256"/>
        <c:crosses val="autoZero"/>
        <c:auto val="1"/>
        <c:lblOffset val="100"/>
        <c:baseTimeUnit val="years"/>
      </c:dateAx>
      <c:valAx>
        <c:axId val="99648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64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1607.85</c:v>
                </c:pt>
                <c:pt idx="1">
                  <c:v>796.43</c:v>
                </c:pt>
                <c:pt idx="2">
                  <c:v>490.35</c:v>
                </c:pt>
                <c:pt idx="3">
                  <c:v>352.58</c:v>
                </c:pt>
                <c:pt idx="4">
                  <c:v>490.61</c:v>
                </c:pt>
              </c:numCache>
            </c:numRef>
          </c:val>
          <c:extLst>
            <c:ext xmlns:c16="http://schemas.microsoft.com/office/drawing/2014/chart" uri="{C3380CC4-5D6E-409C-BE32-E72D297353CC}">
              <c16:uniqueId val="{00000000-CCFC-4759-91C5-8CD737FABE75}"/>
            </c:ext>
          </c:extLst>
        </c:ser>
        <c:dLbls>
          <c:showLegendKey val="0"/>
          <c:showVal val="0"/>
          <c:showCatName val="0"/>
          <c:showSerName val="0"/>
          <c:showPercent val="0"/>
          <c:showBubbleSize val="0"/>
        </c:dLbls>
        <c:gapWidth val="150"/>
        <c:axId val="99678080"/>
        <c:axId val="9994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c:ext xmlns:c16="http://schemas.microsoft.com/office/drawing/2014/chart" uri="{C3380CC4-5D6E-409C-BE32-E72D297353CC}">
              <c16:uniqueId val="{00000001-CCFC-4759-91C5-8CD737FABE75}"/>
            </c:ext>
          </c:extLst>
        </c:ser>
        <c:dLbls>
          <c:showLegendKey val="0"/>
          <c:showVal val="0"/>
          <c:showCatName val="0"/>
          <c:showSerName val="0"/>
          <c:showPercent val="0"/>
          <c:showBubbleSize val="0"/>
        </c:dLbls>
        <c:marker val="1"/>
        <c:smooth val="0"/>
        <c:axId val="99678080"/>
        <c:axId val="99946496"/>
      </c:lineChart>
      <c:dateAx>
        <c:axId val="99678080"/>
        <c:scaling>
          <c:orientation val="minMax"/>
        </c:scaling>
        <c:delete val="1"/>
        <c:axPos val="b"/>
        <c:numFmt formatCode="ge" sourceLinked="1"/>
        <c:majorTickMark val="none"/>
        <c:minorTickMark val="none"/>
        <c:tickLblPos val="none"/>
        <c:crossAx val="99946496"/>
        <c:crosses val="autoZero"/>
        <c:auto val="1"/>
        <c:lblOffset val="100"/>
        <c:baseTimeUnit val="years"/>
      </c:dateAx>
      <c:valAx>
        <c:axId val="99946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67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41.84</c:v>
                </c:pt>
                <c:pt idx="1">
                  <c:v>36.74</c:v>
                </c:pt>
                <c:pt idx="2">
                  <c:v>34.71</c:v>
                </c:pt>
                <c:pt idx="3">
                  <c:v>47.47</c:v>
                </c:pt>
                <c:pt idx="4">
                  <c:v>75.599999999999994</c:v>
                </c:pt>
              </c:numCache>
            </c:numRef>
          </c:val>
          <c:extLst>
            <c:ext xmlns:c16="http://schemas.microsoft.com/office/drawing/2014/chart" uri="{C3380CC4-5D6E-409C-BE32-E72D297353CC}">
              <c16:uniqueId val="{00000000-57A2-46A4-8FEF-D475CDC14CC3}"/>
            </c:ext>
          </c:extLst>
        </c:ser>
        <c:dLbls>
          <c:showLegendKey val="0"/>
          <c:showVal val="0"/>
          <c:showCatName val="0"/>
          <c:showSerName val="0"/>
          <c:showPercent val="0"/>
          <c:showBubbleSize val="0"/>
        </c:dLbls>
        <c:gapWidth val="150"/>
        <c:axId val="99969280"/>
        <c:axId val="9997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c:ext xmlns:c16="http://schemas.microsoft.com/office/drawing/2014/chart" uri="{C3380CC4-5D6E-409C-BE32-E72D297353CC}">
              <c16:uniqueId val="{00000001-57A2-46A4-8FEF-D475CDC14CC3}"/>
            </c:ext>
          </c:extLst>
        </c:ser>
        <c:dLbls>
          <c:showLegendKey val="0"/>
          <c:showVal val="0"/>
          <c:showCatName val="0"/>
          <c:showSerName val="0"/>
          <c:showPercent val="0"/>
          <c:showBubbleSize val="0"/>
        </c:dLbls>
        <c:marker val="1"/>
        <c:smooth val="0"/>
        <c:axId val="99969280"/>
        <c:axId val="99975552"/>
      </c:lineChart>
      <c:dateAx>
        <c:axId val="99969280"/>
        <c:scaling>
          <c:orientation val="minMax"/>
        </c:scaling>
        <c:delete val="1"/>
        <c:axPos val="b"/>
        <c:numFmt formatCode="ge" sourceLinked="1"/>
        <c:majorTickMark val="none"/>
        <c:minorTickMark val="none"/>
        <c:tickLblPos val="none"/>
        <c:crossAx val="99975552"/>
        <c:crosses val="autoZero"/>
        <c:auto val="1"/>
        <c:lblOffset val="100"/>
        <c:baseTimeUnit val="years"/>
      </c:dateAx>
      <c:valAx>
        <c:axId val="99975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96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99.16</c:v>
                </c:pt>
                <c:pt idx="1">
                  <c:v>97.42</c:v>
                </c:pt>
                <c:pt idx="2">
                  <c:v>107.32</c:v>
                </c:pt>
                <c:pt idx="3">
                  <c:v>106.2</c:v>
                </c:pt>
                <c:pt idx="4">
                  <c:v>106.22</c:v>
                </c:pt>
              </c:numCache>
            </c:numRef>
          </c:val>
          <c:extLst>
            <c:ext xmlns:c16="http://schemas.microsoft.com/office/drawing/2014/chart" uri="{C3380CC4-5D6E-409C-BE32-E72D297353CC}">
              <c16:uniqueId val="{00000000-189A-48F1-AB80-3380AD2F5E6B}"/>
            </c:ext>
          </c:extLst>
        </c:ser>
        <c:dLbls>
          <c:showLegendKey val="0"/>
          <c:showVal val="0"/>
          <c:showCatName val="0"/>
          <c:showSerName val="0"/>
          <c:showPercent val="0"/>
          <c:showBubbleSize val="0"/>
        </c:dLbls>
        <c:gapWidth val="150"/>
        <c:axId val="100272768"/>
        <c:axId val="10028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c:ext xmlns:c16="http://schemas.microsoft.com/office/drawing/2014/chart" uri="{C3380CC4-5D6E-409C-BE32-E72D297353CC}">
              <c16:uniqueId val="{00000001-189A-48F1-AB80-3380AD2F5E6B}"/>
            </c:ext>
          </c:extLst>
        </c:ser>
        <c:dLbls>
          <c:showLegendKey val="0"/>
          <c:showVal val="0"/>
          <c:showCatName val="0"/>
          <c:showSerName val="0"/>
          <c:showPercent val="0"/>
          <c:showBubbleSize val="0"/>
        </c:dLbls>
        <c:marker val="1"/>
        <c:smooth val="0"/>
        <c:axId val="100272768"/>
        <c:axId val="100283136"/>
      </c:lineChart>
      <c:dateAx>
        <c:axId val="100272768"/>
        <c:scaling>
          <c:orientation val="minMax"/>
        </c:scaling>
        <c:delete val="1"/>
        <c:axPos val="b"/>
        <c:numFmt formatCode="ge" sourceLinked="1"/>
        <c:majorTickMark val="none"/>
        <c:minorTickMark val="none"/>
        <c:tickLblPos val="none"/>
        <c:crossAx val="100283136"/>
        <c:crosses val="autoZero"/>
        <c:auto val="1"/>
        <c:lblOffset val="100"/>
        <c:baseTimeUnit val="years"/>
      </c:dateAx>
      <c:valAx>
        <c:axId val="10028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7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142.55000000000001</c:v>
                </c:pt>
                <c:pt idx="1">
                  <c:v>144.63</c:v>
                </c:pt>
                <c:pt idx="2">
                  <c:v>131.30000000000001</c:v>
                </c:pt>
                <c:pt idx="3">
                  <c:v>132.13999999999999</c:v>
                </c:pt>
                <c:pt idx="4">
                  <c:v>131.75</c:v>
                </c:pt>
              </c:numCache>
            </c:numRef>
          </c:val>
          <c:extLst>
            <c:ext xmlns:c16="http://schemas.microsoft.com/office/drawing/2014/chart" uri="{C3380CC4-5D6E-409C-BE32-E72D297353CC}">
              <c16:uniqueId val="{00000000-5042-4491-BA0B-9A3596694728}"/>
            </c:ext>
          </c:extLst>
        </c:ser>
        <c:dLbls>
          <c:showLegendKey val="0"/>
          <c:showVal val="0"/>
          <c:showCatName val="0"/>
          <c:showSerName val="0"/>
          <c:showPercent val="0"/>
          <c:showBubbleSize val="0"/>
        </c:dLbls>
        <c:gapWidth val="150"/>
        <c:axId val="100313728"/>
        <c:axId val="10032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c:ext xmlns:c16="http://schemas.microsoft.com/office/drawing/2014/chart" uri="{C3380CC4-5D6E-409C-BE32-E72D297353CC}">
              <c16:uniqueId val="{00000001-5042-4491-BA0B-9A3596694728}"/>
            </c:ext>
          </c:extLst>
        </c:ser>
        <c:dLbls>
          <c:showLegendKey val="0"/>
          <c:showVal val="0"/>
          <c:showCatName val="0"/>
          <c:showSerName val="0"/>
          <c:showPercent val="0"/>
          <c:showBubbleSize val="0"/>
        </c:dLbls>
        <c:marker val="1"/>
        <c:smooth val="0"/>
        <c:axId val="100313728"/>
        <c:axId val="100320000"/>
      </c:lineChart>
      <c:dateAx>
        <c:axId val="100313728"/>
        <c:scaling>
          <c:orientation val="minMax"/>
        </c:scaling>
        <c:delete val="1"/>
        <c:axPos val="b"/>
        <c:numFmt formatCode="ge" sourceLinked="1"/>
        <c:majorTickMark val="none"/>
        <c:minorTickMark val="none"/>
        <c:tickLblPos val="none"/>
        <c:crossAx val="100320000"/>
        <c:crosses val="autoZero"/>
        <c:auto val="1"/>
        <c:lblOffset val="100"/>
        <c:baseTimeUnit val="years"/>
      </c:dateAx>
      <c:valAx>
        <c:axId val="10032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1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愛知県　あま市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116</v>
      </c>
      <c r="AE8" s="84"/>
      <c r="AF8" s="84"/>
      <c r="AG8" s="84"/>
      <c r="AH8" s="84"/>
      <c r="AI8" s="84"/>
      <c r="AJ8" s="84"/>
      <c r="AK8" s="5"/>
      <c r="AL8" s="71">
        <f>データ!$R$6</f>
        <v>88662</v>
      </c>
      <c r="AM8" s="71"/>
      <c r="AN8" s="71"/>
      <c r="AO8" s="71"/>
      <c r="AP8" s="71"/>
      <c r="AQ8" s="71"/>
      <c r="AR8" s="71"/>
      <c r="AS8" s="71"/>
      <c r="AT8" s="67">
        <f>データ!$S$6</f>
        <v>27.49</v>
      </c>
      <c r="AU8" s="68"/>
      <c r="AV8" s="68"/>
      <c r="AW8" s="68"/>
      <c r="AX8" s="68"/>
      <c r="AY8" s="68"/>
      <c r="AZ8" s="68"/>
      <c r="BA8" s="68"/>
      <c r="BB8" s="70">
        <f>データ!$T$6</f>
        <v>3225.25</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88.26</v>
      </c>
      <c r="J10" s="68"/>
      <c r="K10" s="68"/>
      <c r="L10" s="68"/>
      <c r="M10" s="68"/>
      <c r="N10" s="68"/>
      <c r="O10" s="69"/>
      <c r="P10" s="70">
        <f>データ!$P$6</f>
        <v>97.39</v>
      </c>
      <c r="Q10" s="70"/>
      <c r="R10" s="70"/>
      <c r="S10" s="70"/>
      <c r="T10" s="70"/>
      <c r="U10" s="70"/>
      <c r="V10" s="70"/>
      <c r="W10" s="71">
        <f>データ!$Q$6</f>
        <v>2538</v>
      </c>
      <c r="X10" s="71"/>
      <c r="Y10" s="71"/>
      <c r="Z10" s="71"/>
      <c r="AA10" s="71"/>
      <c r="AB10" s="71"/>
      <c r="AC10" s="71"/>
      <c r="AD10" s="2"/>
      <c r="AE10" s="2"/>
      <c r="AF10" s="2"/>
      <c r="AG10" s="2"/>
      <c r="AH10" s="5"/>
      <c r="AI10" s="5"/>
      <c r="AJ10" s="5"/>
      <c r="AK10" s="5"/>
      <c r="AL10" s="71">
        <f>データ!$U$6</f>
        <v>46826</v>
      </c>
      <c r="AM10" s="71"/>
      <c r="AN10" s="71"/>
      <c r="AO10" s="71"/>
      <c r="AP10" s="71"/>
      <c r="AQ10" s="71"/>
      <c r="AR10" s="71"/>
      <c r="AS10" s="71"/>
      <c r="AT10" s="67">
        <f>データ!$V$6</f>
        <v>18.25</v>
      </c>
      <c r="AU10" s="68"/>
      <c r="AV10" s="68"/>
      <c r="AW10" s="68"/>
      <c r="AX10" s="68"/>
      <c r="AY10" s="68"/>
      <c r="AZ10" s="68"/>
      <c r="BA10" s="68"/>
      <c r="BB10" s="70">
        <f>データ!$W$6</f>
        <v>2565.81</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232378</v>
      </c>
      <c r="D6" s="34">
        <f t="shared" si="3"/>
        <v>46</v>
      </c>
      <c r="E6" s="34">
        <f t="shared" si="3"/>
        <v>1</v>
      </c>
      <c r="F6" s="34">
        <f t="shared" si="3"/>
        <v>0</v>
      </c>
      <c r="G6" s="34">
        <f t="shared" si="3"/>
        <v>1</v>
      </c>
      <c r="H6" s="34" t="str">
        <f t="shared" si="3"/>
        <v>愛知県　あま市</v>
      </c>
      <c r="I6" s="34" t="str">
        <f t="shared" si="3"/>
        <v>法適用</v>
      </c>
      <c r="J6" s="34" t="str">
        <f t="shared" si="3"/>
        <v>水道事業</v>
      </c>
      <c r="K6" s="34" t="str">
        <f t="shared" si="3"/>
        <v>末端給水事業</v>
      </c>
      <c r="L6" s="34" t="str">
        <f t="shared" si="3"/>
        <v>A5</v>
      </c>
      <c r="M6" s="34">
        <f t="shared" si="3"/>
        <v>0</v>
      </c>
      <c r="N6" s="35" t="str">
        <f t="shared" si="3"/>
        <v>-</v>
      </c>
      <c r="O6" s="35">
        <f t="shared" si="3"/>
        <v>88.26</v>
      </c>
      <c r="P6" s="35">
        <f t="shared" si="3"/>
        <v>97.39</v>
      </c>
      <c r="Q6" s="35">
        <f t="shared" si="3"/>
        <v>2538</v>
      </c>
      <c r="R6" s="35">
        <f t="shared" si="3"/>
        <v>88662</v>
      </c>
      <c r="S6" s="35">
        <f t="shared" si="3"/>
        <v>27.49</v>
      </c>
      <c r="T6" s="35">
        <f t="shared" si="3"/>
        <v>3225.25</v>
      </c>
      <c r="U6" s="35">
        <f t="shared" si="3"/>
        <v>46826</v>
      </c>
      <c r="V6" s="35">
        <f t="shared" si="3"/>
        <v>18.25</v>
      </c>
      <c r="W6" s="35">
        <f t="shared" si="3"/>
        <v>2565.81</v>
      </c>
      <c r="X6" s="36">
        <f>IF(X7="",NA(),X7)</f>
        <v>103.19</v>
      </c>
      <c r="Y6" s="36">
        <f t="shared" ref="Y6:AG6" si="4">IF(Y7="",NA(),Y7)</f>
        <v>101.88</v>
      </c>
      <c r="Z6" s="36">
        <f t="shared" si="4"/>
        <v>110.96</v>
      </c>
      <c r="AA6" s="36">
        <f t="shared" si="4"/>
        <v>110.2</v>
      </c>
      <c r="AB6" s="36">
        <f t="shared" si="4"/>
        <v>110.31</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1607.85</v>
      </c>
      <c r="AU6" s="36">
        <f t="shared" ref="AU6:BC6" si="6">IF(AU7="",NA(),AU7)</f>
        <v>796.43</v>
      </c>
      <c r="AV6" s="36">
        <f t="shared" si="6"/>
        <v>490.35</v>
      </c>
      <c r="AW6" s="36">
        <f t="shared" si="6"/>
        <v>352.58</v>
      </c>
      <c r="AX6" s="36">
        <f t="shared" si="6"/>
        <v>490.61</v>
      </c>
      <c r="AY6" s="36">
        <f t="shared" si="6"/>
        <v>852.01</v>
      </c>
      <c r="AZ6" s="36">
        <f t="shared" si="6"/>
        <v>909.68</v>
      </c>
      <c r="BA6" s="36">
        <f t="shared" si="6"/>
        <v>382.09</v>
      </c>
      <c r="BB6" s="36">
        <f t="shared" si="6"/>
        <v>371.31</v>
      </c>
      <c r="BC6" s="36">
        <f t="shared" si="6"/>
        <v>377.63</v>
      </c>
      <c r="BD6" s="35" t="str">
        <f>IF(BD7="","",IF(BD7="-","【-】","【"&amp;SUBSTITUTE(TEXT(BD7,"#,##0.00"),"-","△")&amp;"】"))</f>
        <v>【262.87】</v>
      </c>
      <c r="BE6" s="36">
        <f>IF(BE7="",NA(),BE7)</f>
        <v>41.84</v>
      </c>
      <c r="BF6" s="36">
        <f t="shared" ref="BF6:BN6" si="7">IF(BF7="",NA(),BF7)</f>
        <v>36.74</v>
      </c>
      <c r="BG6" s="36">
        <f t="shared" si="7"/>
        <v>34.71</v>
      </c>
      <c r="BH6" s="36">
        <f t="shared" si="7"/>
        <v>47.47</v>
      </c>
      <c r="BI6" s="36">
        <f t="shared" si="7"/>
        <v>75.599999999999994</v>
      </c>
      <c r="BJ6" s="36">
        <f t="shared" si="7"/>
        <v>391.4</v>
      </c>
      <c r="BK6" s="36">
        <f t="shared" si="7"/>
        <v>382.65</v>
      </c>
      <c r="BL6" s="36">
        <f t="shared" si="7"/>
        <v>385.06</v>
      </c>
      <c r="BM6" s="36">
        <f t="shared" si="7"/>
        <v>373.09</v>
      </c>
      <c r="BN6" s="36">
        <f t="shared" si="7"/>
        <v>364.71</v>
      </c>
      <c r="BO6" s="35" t="str">
        <f>IF(BO7="","",IF(BO7="-","【-】","【"&amp;SUBSTITUTE(TEXT(BO7,"#,##0.00"),"-","△")&amp;"】"))</f>
        <v>【270.87】</v>
      </c>
      <c r="BP6" s="36">
        <f>IF(BP7="",NA(),BP7)</f>
        <v>99.16</v>
      </c>
      <c r="BQ6" s="36">
        <f t="shared" ref="BQ6:BY6" si="8">IF(BQ7="",NA(),BQ7)</f>
        <v>97.42</v>
      </c>
      <c r="BR6" s="36">
        <f t="shared" si="8"/>
        <v>107.32</v>
      </c>
      <c r="BS6" s="36">
        <f t="shared" si="8"/>
        <v>106.2</v>
      </c>
      <c r="BT6" s="36">
        <f t="shared" si="8"/>
        <v>106.22</v>
      </c>
      <c r="BU6" s="36">
        <f t="shared" si="8"/>
        <v>95.91</v>
      </c>
      <c r="BV6" s="36">
        <f t="shared" si="8"/>
        <v>96.1</v>
      </c>
      <c r="BW6" s="36">
        <f t="shared" si="8"/>
        <v>99.07</v>
      </c>
      <c r="BX6" s="36">
        <f t="shared" si="8"/>
        <v>99.99</v>
      </c>
      <c r="BY6" s="36">
        <f t="shared" si="8"/>
        <v>100.65</v>
      </c>
      <c r="BZ6" s="35" t="str">
        <f>IF(BZ7="","",IF(BZ7="-","【-】","【"&amp;SUBSTITUTE(TEXT(BZ7,"#,##0.00"),"-","△")&amp;"】"))</f>
        <v>【105.59】</v>
      </c>
      <c r="CA6" s="36">
        <f>IF(CA7="",NA(),CA7)</f>
        <v>142.55000000000001</v>
      </c>
      <c r="CB6" s="36">
        <f t="shared" ref="CB6:CJ6" si="9">IF(CB7="",NA(),CB7)</f>
        <v>144.63</v>
      </c>
      <c r="CC6" s="36">
        <f t="shared" si="9"/>
        <v>131.30000000000001</v>
      </c>
      <c r="CD6" s="36">
        <f t="shared" si="9"/>
        <v>132.13999999999999</v>
      </c>
      <c r="CE6" s="36">
        <f t="shared" si="9"/>
        <v>131.75</v>
      </c>
      <c r="CF6" s="36">
        <f t="shared" si="9"/>
        <v>179.29</v>
      </c>
      <c r="CG6" s="36">
        <f t="shared" si="9"/>
        <v>178.39</v>
      </c>
      <c r="CH6" s="36">
        <f t="shared" si="9"/>
        <v>173.03</v>
      </c>
      <c r="CI6" s="36">
        <f t="shared" si="9"/>
        <v>171.15</v>
      </c>
      <c r="CJ6" s="36">
        <f t="shared" si="9"/>
        <v>170.19</v>
      </c>
      <c r="CK6" s="35" t="str">
        <f>IF(CK7="","",IF(CK7="-","【-】","【"&amp;SUBSTITUTE(TEXT(CK7,"#,##0.00"),"-","△")&amp;"】"))</f>
        <v>【163.27】</v>
      </c>
      <c r="CL6" s="36">
        <f>IF(CL7="",NA(),CL7)</f>
        <v>78.2</v>
      </c>
      <c r="CM6" s="36">
        <f t="shared" ref="CM6:CU6" si="10">IF(CM7="",NA(),CM7)</f>
        <v>77.319999999999993</v>
      </c>
      <c r="CN6" s="36">
        <f t="shared" si="10"/>
        <v>76.900000000000006</v>
      </c>
      <c r="CO6" s="36">
        <f t="shared" si="10"/>
        <v>74.760000000000005</v>
      </c>
      <c r="CP6" s="36">
        <f t="shared" si="10"/>
        <v>75.36</v>
      </c>
      <c r="CQ6" s="36">
        <f t="shared" si="10"/>
        <v>59.09</v>
      </c>
      <c r="CR6" s="36">
        <f t="shared" si="10"/>
        <v>59.23</v>
      </c>
      <c r="CS6" s="36">
        <f t="shared" si="10"/>
        <v>58.58</v>
      </c>
      <c r="CT6" s="36">
        <f t="shared" si="10"/>
        <v>58.53</v>
      </c>
      <c r="CU6" s="36">
        <f t="shared" si="10"/>
        <v>59.01</v>
      </c>
      <c r="CV6" s="35" t="str">
        <f>IF(CV7="","",IF(CV7="-","【-】","【"&amp;SUBSTITUTE(TEXT(CV7,"#,##0.00"),"-","△")&amp;"】"))</f>
        <v>【59.94】</v>
      </c>
      <c r="CW6" s="36">
        <f>IF(CW7="",NA(),CW7)</f>
        <v>93.52</v>
      </c>
      <c r="CX6" s="36">
        <f t="shared" ref="CX6:DF6" si="11">IF(CX7="",NA(),CX7)</f>
        <v>93.31</v>
      </c>
      <c r="CY6" s="36">
        <f t="shared" si="11"/>
        <v>92.58</v>
      </c>
      <c r="CZ6" s="36">
        <f t="shared" si="11"/>
        <v>94.35</v>
      </c>
      <c r="DA6" s="36">
        <f t="shared" si="11"/>
        <v>93.14</v>
      </c>
      <c r="DB6" s="36">
        <f t="shared" si="11"/>
        <v>85.4</v>
      </c>
      <c r="DC6" s="36">
        <f t="shared" si="11"/>
        <v>85.53</v>
      </c>
      <c r="DD6" s="36">
        <f t="shared" si="11"/>
        <v>85.23</v>
      </c>
      <c r="DE6" s="36">
        <f t="shared" si="11"/>
        <v>85.26</v>
      </c>
      <c r="DF6" s="36">
        <f t="shared" si="11"/>
        <v>85.37</v>
      </c>
      <c r="DG6" s="35" t="str">
        <f>IF(DG7="","",IF(DG7="-","【-】","【"&amp;SUBSTITUTE(TEXT(DG7,"#,##0.00"),"-","△")&amp;"】"))</f>
        <v>【90.22】</v>
      </c>
      <c r="DH6" s="36">
        <f>IF(DH7="",NA(),DH7)</f>
        <v>48.82</v>
      </c>
      <c r="DI6" s="36">
        <f t="shared" ref="DI6:DQ6" si="12">IF(DI7="",NA(),DI7)</f>
        <v>49.98</v>
      </c>
      <c r="DJ6" s="36">
        <f t="shared" si="12"/>
        <v>50.19</v>
      </c>
      <c r="DK6" s="36">
        <f t="shared" si="12"/>
        <v>51.19</v>
      </c>
      <c r="DL6" s="36">
        <f t="shared" si="12"/>
        <v>47.59</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9.32</v>
      </c>
      <c r="DT6" s="36">
        <f t="shared" ref="DT6:EB6" si="13">IF(DT7="",NA(),DT7)</f>
        <v>10.63</v>
      </c>
      <c r="DU6" s="36">
        <f t="shared" si="13"/>
        <v>31.38</v>
      </c>
      <c r="DV6" s="36">
        <f t="shared" si="13"/>
        <v>32.299999999999997</v>
      </c>
      <c r="DW6" s="36">
        <f t="shared" si="13"/>
        <v>33.729999999999997</v>
      </c>
      <c r="DX6" s="36">
        <f t="shared" si="13"/>
        <v>7.8</v>
      </c>
      <c r="DY6" s="36">
        <f t="shared" si="13"/>
        <v>8.39</v>
      </c>
      <c r="DZ6" s="36">
        <f t="shared" si="13"/>
        <v>10.09</v>
      </c>
      <c r="EA6" s="36">
        <f t="shared" si="13"/>
        <v>10.54</v>
      </c>
      <c r="EB6" s="36">
        <f t="shared" si="13"/>
        <v>12.03</v>
      </c>
      <c r="EC6" s="35" t="str">
        <f>IF(EC7="","",IF(EC7="-","【-】","【"&amp;SUBSTITUTE(TEXT(EC7,"#,##0.00"),"-","△")&amp;"】"))</f>
        <v>【15.00】</v>
      </c>
      <c r="ED6" s="36">
        <f>IF(ED7="",NA(),ED7)</f>
        <v>1.64</v>
      </c>
      <c r="EE6" s="36">
        <f t="shared" ref="EE6:EM6" si="14">IF(EE7="",NA(),EE7)</f>
        <v>1.18</v>
      </c>
      <c r="EF6" s="36">
        <f t="shared" si="14"/>
        <v>0.56000000000000005</v>
      </c>
      <c r="EG6" s="36">
        <f t="shared" si="14"/>
        <v>0.86</v>
      </c>
      <c r="EH6" s="36">
        <f t="shared" si="14"/>
        <v>1.39</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232378</v>
      </c>
      <c r="D7" s="38">
        <v>46</v>
      </c>
      <c r="E7" s="38">
        <v>1</v>
      </c>
      <c r="F7" s="38">
        <v>0</v>
      </c>
      <c r="G7" s="38">
        <v>1</v>
      </c>
      <c r="H7" s="38" t="s">
        <v>105</v>
      </c>
      <c r="I7" s="38" t="s">
        <v>106</v>
      </c>
      <c r="J7" s="38" t="s">
        <v>107</v>
      </c>
      <c r="K7" s="38" t="s">
        <v>108</v>
      </c>
      <c r="L7" s="38" t="s">
        <v>109</v>
      </c>
      <c r="M7" s="38"/>
      <c r="N7" s="39" t="s">
        <v>110</v>
      </c>
      <c r="O7" s="39">
        <v>88.26</v>
      </c>
      <c r="P7" s="39">
        <v>97.39</v>
      </c>
      <c r="Q7" s="39">
        <v>2538</v>
      </c>
      <c r="R7" s="39">
        <v>88662</v>
      </c>
      <c r="S7" s="39">
        <v>27.49</v>
      </c>
      <c r="T7" s="39">
        <v>3225.25</v>
      </c>
      <c r="U7" s="39">
        <v>46826</v>
      </c>
      <c r="V7" s="39">
        <v>18.25</v>
      </c>
      <c r="W7" s="39">
        <v>2565.81</v>
      </c>
      <c r="X7" s="39">
        <v>103.19</v>
      </c>
      <c r="Y7" s="39">
        <v>101.88</v>
      </c>
      <c r="Z7" s="39">
        <v>110.96</v>
      </c>
      <c r="AA7" s="39">
        <v>110.2</v>
      </c>
      <c r="AB7" s="39">
        <v>110.31</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1607.85</v>
      </c>
      <c r="AU7" s="39">
        <v>796.43</v>
      </c>
      <c r="AV7" s="39">
        <v>490.35</v>
      </c>
      <c r="AW7" s="39">
        <v>352.58</v>
      </c>
      <c r="AX7" s="39">
        <v>490.61</v>
      </c>
      <c r="AY7" s="39">
        <v>852.01</v>
      </c>
      <c r="AZ7" s="39">
        <v>909.68</v>
      </c>
      <c r="BA7" s="39">
        <v>382.09</v>
      </c>
      <c r="BB7" s="39">
        <v>371.31</v>
      </c>
      <c r="BC7" s="39">
        <v>377.63</v>
      </c>
      <c r="BD7" s="39">
        <v>262.87</v>
      </c>
      <c r="BE7" s="39">
        <v>41.84</v>
      </c>
      <c r="BF7" s="39">
        <v>36.74</v>
      </c>
      <c r="BG7" s="39">
        <v>34.71</v>
      </c>
      <c r="BH7" s="39">
        <v>47.47</v>
      </c>
      <c r="BI7" s="39">
        <v>75.599999999999994</v>
      </c>
      <c r="BJ7" s="39">
        <v>391.4</v>
      </c>
      <c r="BK7" s="39">
        <v>382.65</v>
      </c>
      <c r="BL7" s="39">
        <v>385.06</v>
      </c>
      <c r="BM7" s="39">
        <v>373.09</v>
      </c>
      <c r="BN7" s="39">
        <v>364.71</v>
      </c>
      <c r="BO7" s="39">
        <v>270.87</v>
      </c>
      <c r="BP7" s="39">
        <v>99.16</v>
      </c>
      <c r="BQ7" s="39">
        <v>97.42</v>
      </c>
      <c r="BR7" s="39">
        <v>107.32</v>
      </c>
      <c r="BS7" s="39">
        <v>106.2</v>
      </c>
      <c r="BT7" s="39">
        <v>106.22</v>
      </c>
      <c r="BU7" s="39">
        <v>95.91</v>
      </c>
      <c r="BV7" s="39">
        <v>96.1</v>
      </c>
      <c r="BW7" s="39">
        <v>99.07</v>
      </c>
      <c r="BX7" s="39">
        <v>99.99</v>
      </c>
      <c r="BY7" s="39">
        <v>100.65</v>
      </c>
      <c r="BZ7" s="39">
        <v>105.59</v>
      </c>
      <c r="CA7" s="39">
        <v>142.55000000000001</v>
      </c>
      <c r="CB7" s="39">
        <v>144.63</v>
      </c>
      <c r="CC7" s="39">
        <v>131.30000000000001</v>
      </c>
      <c r="CD7" s="39">
        <v>132.13999999999999</v>
      </c>
      <c r="CE7" s="39">
        <v>131.75</v>
      </c>
      <c r="CF7" s="39">
        <v>179.29</v>
      </c>
      <c r="CG7" s="39">
        <v>178.39</v>
      </c>
      <c r="CH7" s="39">
        <v>173.03</v>
      </c>
      <c r="CI7" s="39">
        <v>171.15</v>
      </c>
      <c r="CJ7" s="39">
        <v>170.19</v>
      </c>
      <c r="CK7" s="39">
        <v>163.27000000000001</v>
      </c>
      <c r="CL7" s="39">
        <v>78.2</v>
      </c>
      <c r="CM7" s="39">
        <v>77.319999999999993</v>
      </c>
      <c r="CN7" s="39">
        <v>76.900000000000006</v>
      </c>
      <c r="CO7" s="39">
        <v>74.760000000000005</v>
      </c>
      <c r="CP7" s="39">
        <v>75.36</v>
      </c>
      <c r="CQ7" s="39">
        <v>59.09</v>
      </c>
      <c r="CR7" s="39">
        <v>59.23</v>
      </c>
      <c r="CS7" s="39">
        <v>58.58</v>
      </c>
      <c r="CT7" s="39">
        <v>58.53</v>
      </c>
      <c r="CU7" s="39">
        <v>59.01</v>
      </c>
      <c r="CV7" s="39">
        <v>59.94</v>
      </c>
      <c r="CW7" s="39">
        <v>93.52</v>
      </c>
      <c r="CX7" s="39">
        <v>93.31</v>
      </c>
      <c r="CY7" s="39">
        <v>92.58</v>
      </c>
      <c r="CZ7" s="39">
        <v>94.35</v>
      </c>
      <c r="DA7" s="39">
        <v>93.14</v>
      </c>
      <c r="DB7" s="39">
        <v>85.4</v>
      </c>
      <c r="DC7" s="39">
        <v>85.53</v>
      </c>
      <c r="DD7" s="39">
        <v>85.23</v>
      </c>
      <c r="DE7" s="39">
        <v>85.26</v>
      </c>
      <c r="DF7" s="39">
        <v>85.37</v>
      </c>
      <c r="DG7" s="39">
        <v>90.22</v>
      </c>
      <c r="DH7" s="39">
        <v>48.82</v>
      </c>
      <c r="DI7" s="39">
        <v>49.98</v>
      </c>
      <c r="DJ7" s="39">
        <v>50.19</v>
      </c>
      <c r="DK7" s="39">
        <v>51.19</v>
      </c>
      <c r="DL7" s="39">
        <v>47.59</v>
      </c>
      <c r="DM7" s="39">
        <v>36.36</v>
      </c>
      <c r="DN7" s="39">
        <v>37.340000000000003</v>
      </c>
      <c r="DO7" s="39">
        <v>44.31</v>
      </c>
      <c r="DP7" s="39">
        <v>45.75</v>
      </c>
      <c r="DQ7" s="39">
        <v>46.9</v>
      </c>
      <c r="DR7" s="39">
        <v>47.91</v>
      </c>
      <c r="DS7" s="39">
        <v>9.32</v>
      </c>
      <c r="DT7" s="39">
        <v>10.63</v>
      </c>
      <c r="DU7" s="39">
        <v>31.38</v>
      </c>
      <c r="DV7" s="39">
        <v>32.299999999999997</v>
      </c>
      <c r="DW7" s="39">
        <v>33.729999999999997</v>
      </c>
      <c r="DX7" s="39">
        <v>7.8</v>
      </c>
      <c r="DY7" s="39">
        <v>8.39</v>
      </c>
      <c r="DZ7" s="39">
        <v>10.09</v>
      </c>
      <c r="EA7" s="39">
        <v>10.54</v>
      </c>
      <c r="EB7" s="39">
        <v>12.03</v>
      </c>
      <c r="EC7" s="39">
        <v>15</v>
      </c>
      <c r="ED7" s="39">
        <v>1.64</v>
      </c>
      <c r="EE7" s="39">
        <v>1.18</v>
      </c>
      <c r="EF7" s="39">
        <v>0.56000000000000005</v>
      </c>
      <c r="EG7" s="39">
        <v>0.86</v>
      </c>
      <c r="EH7" s="39">
        <v>1.39</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2018-02-01T08:16:33Z</cp:lastPrinted>
  <dcterms:created xsi:type="dcterms:W3CDTF">2017-12-25T01:30:24Z</dcterms:created>
  <dcterms:modified xsi:type="dcterms:W3CDTF">2018-02-27T09:42:49Z</dcterms:modified>
  <cp:category/>
</cp:coreProperties>
</file>