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73\rizai\H29 データ\H29 田村\02 公営企業（決算統計）\経営比較分析表\05 平成28年度決算「経営比較分析表」の分析等について\05 HP掲載\02 簡水（8事業）\"/>
    </mc:Choice>
  </mc:AlternateContent>
  <workbookProtection workbookPassword="B319" lockStructure="1"/>
  <bookViews>
    <workbookView xWindow="-15" yWindow="-15" windowWidth="19230" windowHeight="559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W10" i="4" s="1"/>
  <c r="P6" i="5"/>
  <c r="O6" i="5"/>
  <c r="N6" i="5"/>
  <c r="B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AT10" i="4"/>
  <c r="P10" i="4"/>
  <c r="I10" i="4"/>
  <c r="BB8" i="4"/>
  <c r="AT8" i="4"/>
  <c r="AL8" i="4"/>
  <c r="P8" i="4"/>
  <c r="I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<sst xmlns="http://schemas.openxmlformats.org/spreadsheetml/2006/main" count="237" uniqueCount="123">
  <si>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</si>
  <si>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</si>
  <si>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</si>
  <si>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</si>
  <si>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</si>
  <si>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</si>
  <si>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</si>
  <si>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</si>
  <si>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</si>
  <si>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</si>
  <si>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</si>
  <si>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</si>
  <si>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</si>
  <si>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</si>
  <si>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</si>
  <si>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</si>
  <si>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</si>
  <si>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</si>
  <si>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</si>
  <si>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</si>
  <si>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</si>
  <si>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</si>
  <si>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</si>
  <si>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</si>
  <si>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</si>
  <si>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</si>
  <si>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</si>
  <si>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</si>
  <si>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</si>
  <si>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</si>
  <si>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</si>
  <si>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</si>
  <si>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</si>
  <si>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</si>
  <si>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</si>
  <si>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</si>
  <si>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</si>
  <si>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</si>
  <si>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</si>
  <si>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</si>
  <si>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</si>
  <si>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</si>
  <si>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</si>
  <si>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</si>
  <si>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</si>
  <si>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</si>
  <si>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</si>
  <si>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</si>
  <si>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</si>
  <si>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</si>
  <si>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</si>
  <si>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</si>
  <si>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</si>
  <si>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</si>
  <si>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</si>
  <si>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</si>
  <si>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</si>
  <si>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</si>
  <si>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</si>
  <si>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</si>
  <si>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</si>
  <si>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</si>
  <si>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</si>
  <si>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</si>
  <si>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</si>
  <si>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</si>
  <si>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</si>
  <si>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</si>
  <si>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</si>
  <si>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</si>
  <si>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</si>
  <si>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</si>
  <si>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</si>
  <si>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</si>
  <si>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</si>
  <si>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</si>
  <si>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</si>
  <si>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</si>
  <si>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</si>
  <si>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</si>
  <si>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</si>
  <si>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</si>
  <si>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</si>
  <si>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</si>
  <si>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</si>
  <si>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</si>
  <si>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</si>
  <si>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</si>
  <si>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</si>
  <si>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</si>
  <si>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</si>
  <si>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</si>
  <si>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</si>
  <si>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</si>
  <si>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</si>
  <si>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</si>
  <si>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</si>
  <si>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</si>
  <si>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</si>
  <si>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</si>
  <si>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</si>
  <si>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</si>
  <si>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</si>
  <si>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</si>
  <si>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</si>
  <si>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</si>
  <si>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</si>
  <si>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愛知県　あま市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</si>
  <si>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</si>
  <si>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</si>
  <si>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</si>
  <si>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</si>
  <si>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</si>
  <si>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</si>
  <si>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</si>
  <si>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</si>
  <si>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</si>
  <si>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</si>
  <si>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</si>
  <si>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昭和５７年度から平成７年度にかけ水道管布設工事を行うも、それ以降は既存の水道管の維持・修繕のみで更新は行えておらず管路更新率は０となっている。</t>
    <rPh sb="0" eb="2">
      <t>ショウワ</t>
    </rPh>
    <rPh sb="4" eb="5">
      <t>ネン</t>
    </rPh>
    <rPh sb="5" eb="6">
      <t>ド</t>
    </rPh>
    <rPh sb="8" eb="10">
      <t>ヘイセイ</t>
    </rPh>
    <rPh sb="11" eb="13">
      <t>ネンド</t>
    </rPh>
    <rPh sb="16" eb="18">
      <t>スイドウ</t>
    </rPh>
    <rPh sb="18" eb="19">
      <t>カン</t>
    </rPh>
    <rPh sb="19" eb="21">
      <t>フセツ</t>
    </rPh>
    <rPh sb="21" eb="23">
      <t>コウジ</t>
    </rPh>
    <rPh sb="24" eb="25">
      <t>オコナ</t>
    </rPh>
    <rPh sb="30" eb="32">
      <t>イコウ</t>
    </rPh>
    <rPh sb="33" eb="35">
      <t>キゾン</t>
    </rPh>
    <rPh sb="36" eb="39">
      <t>スイドウカン</t>
    </rPh>
    <rPh sb="40" eb="42">
      <t>イジ</t>
    </rPh>
    <rPh sb="43" eb="45">
      <t>シュウゼン</t>
    </rPh>
    <rPh sb="48" eb="50">
      <t>コウシン</t>
    </rPh>
    <rPh sb="51" eb="52">
      <t>オコナ</t>
    </rPh>
    <rPh sb="57" eb="59">
      <t>カンロ</t>
    </rPh>
    <rPh sb="59" eb="61">
      <t>コウシン</t>
    </rPh>
    <rPh sb="61" eb="62">
      <t>リツ</t>
    </rPh>
    <phoneticPr fontId="4"/>
  </si>
  <si>
    <t>管路更新費を捻出するため、料金回収率や有収率の向上を目指すと同時に、効率良い更新計画を練る必要がある。　　　　　　　　　　　　　　　　　　　　　経営戦略については、平成３２年度までに策定予定。</t>
    <rPh sb="0" eb="2">
      <t>カンロ</t>
    </rPh>
    <rPh sb="2" eb="4">
      <t>コウシン</t>
    </rPh>
    <rPh sb="4" eb="5">
      <t>ヒ</t>
    </rPh>
    <rPh sb="6" eb="8">
      <t>ネンシュツ</t>
    </rPh>
    <rPh sb="13" eb="15">
      <t>リョウキン</t>
    </rPh>
    <rPh sb="15" eb="17">
      <t>カイシュウ</t>
    </rPh>
    <rPh sb="17" eb="18">
      <t>リツ</t>
    </rPh>
    <rPh sb="19" eb="21">
      <t>ユウシュウ</t>
    </rPh>
    <rPh sb="21" eb="22">
      <t>リツ</t>
    </rPh>
    <rPh sb="23" eb="25">
      <t>コウジョウ</t>
    </rPh>
    <rPh sb="26" eb="28">
      <t>メザ</t>
    </rPh>
    <rPh sb="30" eb="32">
      <t>ドウジ</t>
    </rPh>
    <rPh sb="34" eb="36">
      <t>コウリツ</t>
    </rPh>
    <rPh sb="36" eb="37">
      <t>ヨ</t>
    </rPh>
    <rPh sb="38" eb="40">
      <t>コウシン</t>
    </rPh>
    <rPh sb="40" eb="42">
      <t>ケイカク</t>
    </rPh>
    <rPh sb="43" eb="44">
      <t>ネ</t>
    </rPh>
    <rPh sb="45" eb="47">
      <t>ヒツヨウ</t>
    </rPh>
    <rPh sb="72" eb="74">
      <t>ケイエイ</t>
    </rPh>
    <rPh sb="74" eb="76">
      <t>センリャク</t>
    </rPh>
    <rPh sb="82" eb="84">
      <t>ヘイセイ</t>
    </rPh>
    <rPh sb="86" eb="88">
      <t>ネンド</t>
    </rPh>
    <rPh sb="91" eb="93">
      <t>サクテイ</t>
    </rPh>
    <rPh sb="93" eb="95">
      <t>ヨテイ</t>
    </rPh>
    <phoneticPr fontId="4"/>
  </si>
  <si>
    <t>①収益的収支比率は翌年への繰越額を減少させるため他会計繰入金額を減少させた結果、総収益が減り１００％を下回ったが、依然平均値を２０ポイント以上上回っている。　　　　　　　　　　　　　　　　　　⑤料金回収率は収益のうち繰入金が占める割合が高く、平均を上回るも半分にも満たない状態である。　　　　　　　　　　　　　　　　　　　　　⑥給水原価は新設や布設替え等投資に対し消極的なため、平均値を下回っている。　　　　　　　　　　　⑦施設利用率に関しては、わずかながらも平均値を上回るも節水の意識の高まり等から年々減少している。　　　　　　　　　　　　　　　　　　　　　⑧有収率は漏水調査を行うことで水道管の破損や修繕に対し早期対処を心掛け年々上昇し、平均値も約２０ポイント上回っている。</t>
    <rPh sb="9" eb="11">
      <t>ヨクトシ</t>
    </rPh>
    <rPh sb="13" eb="15">
      <t>クリコシ</t>
    </rPh>
    <rPh sb="15" eb="16">
      <t>ガク</t>
    </rPh>
    <rPh sb="17" eb="19">
      <t>ゲンショウ</t>
    </rPh>
    <rPh sb="37" eb="39">
      <t>ケッカ</t>
    </rPh>
    <rPh sb="40" eb="43">
      <t>ソウシュウエキ</t>
    </rPh>
    <rPh sb="44" eb="45">
      <t>ヘ</t>
    </rPh>
    <rPh sb="57" eb="59">
      <t>イゼン</t>
    </rPh>
    <rPh sb="103" eb="105">
      <t>シュウエキ</t>
    </rPh>
    <rPh sb="108" eb="110">
      <t>クリイレ</t>
    </rPh>
    <rPh sb="110" eb="111">
      <t>キン</t>
    </rPh>
    <rPh sb="112" eb="113">
      <t>シ</t>
    </rPh>
    <rPh sb="115" eb="117">
      <t>ワリアイ</t>
    </rPh>
    <rPh sb="118" eb="119">
      <t>タカ</t>
    </rPh>
    <rPh sb="121" eb="123">
      <t>ヘイキン</t>
    </rPh>
    <rPh sb="124" eb="126">
      <t>ウワマワ</t>
    </rPh>
    <rPh sb="128" eb="130">
      <t>ハンブン</t>
    </rPh>
    <rPh sb="132" eb="133">
      <t>ミ</t>
    </rPh>
    <rPh sb="136" eb="138">
      <t>ジョウタイ</t>
    </rPh>
    <rPh sb="164" eb="166">
      <t>キュウスイ</t>
    </rPh>
    <rPh sb="166" eb="168">
      <t>ゲンカ</t>
    </rPh>
    <rPh sb="169" eb="171">
      <t>シンセツ</t>
    </rPh>
    <rPh sb="172" eb="174">
      <t>フセツ</t>
    </rPh>
    <rPh sb="174" eb="175">
      <t>ガ</t>
    </rPh>
    <rPh sb="176" eb="177">
      <t>トウ</t>
    </rPh>
    <rPh sb="177" eb="179">
      <t>トウシ</t>
    </rPh>
    <rPh sb="180" eb="181">
      <t>タイ</t>
    </rPh>
    <rPh sb="182" eb="185">
      <t>ショウキョクテキ</t>
    </rPh>
    <rPh sb="189" eb="192">
      <t>ヘイキンチ</t>
    </rPh>
    <rPh sb="193" eb="195">
      <t>シタマワ</t>
    </rPh>
    <rPh sb="212" eb="214">
      <t>シセツ</t>
    </rPh>
    <rPh sb="214" eb="217">
      <t>リヨウリツ</t>
    </rPh>
    <rPh sb="218" eb="219">
      <t>カン</t>
    </rPh>
    <rPh sb="230" eb="233">
      <t>ヘイキンチ</t>
    </rPh>
    <rPh sb="234" eb="236">
      <t>ウワマワ</t>
    </rPh>
    <rPh sb="238" eb="240">
      <t>セッスイ</t>
    </rPh>
    <rPh sb="241" eb="243">
      <t>イシキ</t>
    </rPh>
    <rPh sb="244" eb="245">
      <t>タカ</t>
    </rPh>
    <rPh sb="247" eb="248">
      <t>ナド</t>
    </rPh>
    <rPh sb="250" eb="252">
      <t>ネンネン</t>
    </rPh>
    <rPh sb="252" eb="254">
      <t>ゲンショウ</t>
    </rPh>
    <rPh sb="285" eb="287">
      <t>ロウスイ</t>
    </rPh>
    <rPh sb="287" eb="289">
      <t>チョウサ</t>
    </rPh>
    <rPh sb="290" eb="291">
      <t>オコナ</t>
    </rPh>
    <rPh sb="295" eb="298">
      <t>スイドウカン</t>
    </rPh>
    <rPh sb="299" eb="301">
      <t>ハソン</t>
    </rPh>
    <rPh sb="302" eb="304">
      <t>シュウゼン</t>
    </rPh>
    <rPh sb="305" eb="306">
      <t>タイ</t>
    </rPh>
    <rPh sb="307" eb="309">
      <t>ソウキ</t>
    </rPh>
    <rPh sb="309" eb="311">
      <t>タイショ</t>
    </rPh>
    <rPh sb="312" eb="314">
      <t>ココロガ</t>
    </rPh>
    <rPh sb="315" eb="317">
      <t>ネンネン</t>
    </rPh>
    <rPh sb="317" eb="319">
      <t>ジョウショウ</t>
    </rPh>
    <rPh sb="321" eb="324">
      <t>ヘイキンチ</t>
    </rPh>
    <rPh sb="325" eb="326">
      <t>ヤク</t>
    </rPh>
    <rPh sb="332" eb="334">
      <t>ウワマワ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</si>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</sst>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4-420D-B2F7-3D88C1E2137D}"/>
            </c:ext>
          </c:extLst>
        </c:ser>
        <c:dLbls>
          <c:showLegendKey val="0"/>
          <c:showVal val="0"/>
          <c:showCatName val="0"/>
          <c:showSerName val="0"/>
          <c:showPercent val="0"/>
          <c:showBubbleSize val="0"/>
        </c:dLbls>
        <c:gapWidth val="150"/>
        <c:axId val="121428992"/>
        <c:axId val="1214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3AE4-420D-B2F7-3D88C1E2137D}"/>
            </c:ext>
          </c:extLst>
        </c:ser>
        <c:dLbls>
          <c:showLegendKey val="0"/>
          <c:showVal val="0"/>
          <c:showCatName val="0"/>
          <c:showSerName val="0"/>
          <c:showPercent val="0"/>
          <c:showBubbleSize val="0"/>
        </c:dLbls>
        <c:marker val="1"/>
        <c:smooth val="0"/>
        <c:axId val="121428992"/>
        <c:axId val="121455744"/>
      </c:lineChart>
      <c:dateAx>
        <c:axId val="121428992"/>
        <c:scaling>
          <c:orientation val="minMax"/>
        </c:scaling>
        <c:delete val="1"/>
        <c:axPos val="b"/>
        <c:numFmt formatCode="ge" sourceLinked="1"/>
        <c:majorTickMark val="none"/>
        <c:minorTickMark val="none"/>
        <c:tickLblPos val="none"/>
        <c:crossAx val="121455744"/>
        <c:crosses val="autoZero"/>
        <c:auto val="1"/>
        <c:lblOffset val="100"/>
        <c:baseTimeUnit val="years"/>
      </c:dateAx>
      <c:valAx>
        <c:axId val="1214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59.85</c:v>
                </c:pt>
                <c:pt idx="1">
                  <c:v>55.52</c:v>
                </c:pt>
                <c:pt idx="2">
                  <c:v>52.36</c:v>
                </c:pt>
                <c:pt idx="3">
                  <c:v>50.51</c:v>
                </c:pt>
                <c:pt idx="4">
                  <c:v>48.52</c:v>
                </c:pt>
              </c:numCache>
            </c:numRef>
          </c:val>
          <c:extLst>
            <c:ext xmlns:c16="http://schemas.microsoft.com/office/drawing/2014/chart" uri="{C3380CC4-5D6E-409C-BE32-E72D297353CC}">
              <c16:uniqueId val="{00000000-3AB8-416E-958E-4307CBFFD62E}"/>
            </c:ext>
          </c:extLst>
        </c:ser>
        <c:dLbls>
          <c:showLegendKey val="0"/>
          <c:showVal val="0"/>
          <c:showCatName val="0"/>
          <c:showSerName val="0"/>
          <c:showPercent val="0"/>
          <c:showBubbleSize val="0"/>
        </c:dLbls>
        <c:gapWidth val="150"/>
        <c:axId val="71204864"/>
        <c:axId val="71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3AB8-416E-958E-4307CBFFD62E}"/>
            </c:ext>
          </c:extLst>
        </c:ser>
        <c:dLbls>
          <c:showLegendKey val="0"/>
          <c:showVal val="0"/>
          <c:showCatName val="0"/>
          <c:showSerName val="0"/>
          <c:showPercent val="0"/>
          <c:showBubbleSize val="0"/>
        </c:dLbls>
        <c:marker val="1"/>
        <c:smooth val="0"/>
        <c:axId val="71204864"/>
        <c:axId val="71206784"/>
      </c:lineChart>
      <c:dateAx>
        <c:axId val="71204864"/>
        <c:scaling>
          <c:orientation val="minMax"/>
        </c:scaling>
        <c:delete val="1"/>
        <c:axPos val="b"/>
        <c:numFmt formatCode="ge" sourceLinked="1"/>
        <c:majorTickMark val="none"/>
        <c:minorTickMark val="none"/>
        <c:tickLblPos val="none"/>
        <c:crossAx val="71206784"/>
        <c:crosses val="autoZero"/>
        <c:auto val="1"/>
        <c:lblOffset val="100"/>
        <c:baseTimeUnit val="years"/>
      </c:dateAx>
      <c:valAx>
        <c:axId val="712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81.680000000000007</c:v>
                </c:pt>
                <c:pt idx="1">
                  <c:v>87.21</c:v>
                </c:pt>
                <c:pt idx="2">
                  <c:v>89.97</c:v>
                </c:pt>
                <c:pt idx="3">
                  <c:v>93.01</c:v>
                </c:pt>
                <c:pt idx="4">
                  <c:v>94.56</c:v>
                </c:pt>
              </c:numCache>
            </c:numRef>
          </c:val>
          <c:extLst>
            <c:ext xmlns:c16="http://schemas.microsoft.com/office/drawing/2014/chart" uri="{C3380CC4-5D6E-409C-BE32-E72D297353CC}">
              <c16:uniqueId val="{00000000-BDB6-424E-89AD-AF3CCB41DD67}"/>
            </c:ext>
          </c:extLst>
        </c:ser>
        <c:dLbls>
          <c:showLegendKey val="0"/>
          <c:showVal val="0"/>
          <c:showCatName val="0"/>
          <c:showSerName val="0"/>
          <c:showPercent val="0"/>
          <c:showBubbleSize val="0"/>
        </c:dLbls>
        <c:gapWidth val="150"/>
        <c:axId val="71232896"/>
        <c:axId val="935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BDB6-424E-89AD-AF3CCB41DD67}"/>
            </c:ext>
          </c:extLst>
        </c:ser>
        <c:dLbls>
          <c:showLegendKey val="0"/>
          <c:showVal val="0"/>
          <c:showCatName val="0"/>
          <c:showSerName val="0"/>
          <c:showPercent val="0"/>
          <c:showBubbleSize val="0"/>
        </c:dLbls>
        <c:marker val="1"/>
        <c:smooth val="0"/>
        <c:axId val="71232896"/>
        <c:axId val="93570560"/>
      </c:lineChart>
      <c:dateAx>
        <c:axId val="71232896"/>
        <c:scaling>
          <c:orientation val="minMax"/>
        </c:scaling>
        <c:delete val="1"/>
        <c:axPos val="b"/>
        <c:numFmt formatCode="ge" sourceLinked="1"/>
        <c:majorTickMark val="none"/>
        <c:minorTickMark val="none"/>
        <c:tickLblPos val="none"/>
        <c:crossAx val="93570560"/>
        <c:crosses val="autoZero"/>
        <c:auto val="1"/>
        <c:lblOffset val="100"/>
        <c:baseTimeUnit val="years"/>
      </c:dateAx>
      <c:valAx>
        <c:axId val="935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105.61</c:v>
                </c:pt>
                <c:pt idx="1">
                  <c:v>104.96</c:v>
                </c:pt>
                <c:pt idx="2">
                  <c:v>103.65</c:v>
                </c:pt>
                <c:pt idx="3">
                  <c:v>103.61</c:v>
                </c:pt>
                <c:pt idx="4">
                  <c:v>94.31</c:v>
                </c:pt>
              </c:numCache>
            </c:numRef>
          </c:val>
          <c:extLst>
            <c:ext xmlns:c16="http://schemas.microsoft.com/office/drawing/2014/chart" uri="{C3380CC4-5D6E-409C-BE32-E72D297353CC}">
              <c16:uniqueId val="{00000000-9F73-4FCE-8B3C-BB95244DE5F0}"/>
            </c:ext>
          </c:extLst>
        </c:ser>
        <c:dLbls>
          <c:showLegendKey val="0"/>
          <c:showVal val="0"/>
          <c:showCatName val="0"/>
          <c:showSerName val="0"/>
          <c:showPercent val="0"/>
          <c:showBubbleSize val="0"/>
        </c:dLbls>
        <c:gapWidth val="150"/>
        <c:axId val="121780480"/>
        <c:axId val="1284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9F73-4FCE-8B3C-BB95244DE5F0}"/>
            </c:ext>
          </c:extLst>
        </c:ser>
        <c:dLbls>
          <c:showLegendKey val="0"/>
          <c:showVal val="0"/>
          <c:showCatName val="0"/>
          <c:showSerName val="0"/>
          <c:showPercent val="0"/>
          <c:showBubbleSize val="0"/>
        </c:dLbls>
        <c:marker val="1"/>
        <c:smooth val="0"/>
        <c:axId val="121780480"/>
        <c:axId val="128422272"/>
      </c:lineChart>
      <c:dateAx>
        <c:axId val="121780480"/>
        <c:scaling>
          <c:orientation val="minMax"/>
        </c:scaling>
        <c:delete val="1"/>
        <c:axPos val="b"/>
        <c:numFmt formatCode="ge" sourceLinked="1"/>
        <c:majorTickMark val="none"/>
        <c:minorTickMark val="none"/>
        <c:tickLblPos val="none"/>
        <c:crossAx val="128422272"/>
        <c:crosses val="autoZero"/>
        <c:auto val="1"/>
        <c:lblOffset val="100"/>
        <c:baseTimeUnit val="years"/>
      </c:dateAx>
      <c:valAx>
        <c:axId val="1284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8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C8-4F86-B712-A2FC3F37250D}"/>
            </c:ext>
          </c:extLst>
        </c:ser>
        <c:dLbls>
          <c:showLegendKey val="0"/>
          <c:showVal val="0"/>
          <c:showCatName val="0"/>
          <c:showSerName val="0"/>
          <c:showPercent val="0"/>
          <c:showBubbleSize val="0"/>
        </c:dLbls>
        <c:gapWidth val="150"/>
        <c:axId val="130787584"/>
        <c:axId val="1307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C8-4F86-B712-A2FC3F37250D}"/>
            </c:ext>
          </c:extLst>
        </c:ser>
        <c:dLbls>
          <c:showLegendKey val="0"/>
          <c:showVal val="0"/>
          <c:showCatName val="0"/>
          <c:showSerName val="0"/>
          <c:showPercent val="0"/>
          <c:showBubbleSize val="0"/>
        </c:dLbls>
        <c:marker val="1"/>
        <c:smooth val="0"/>
        <c:axId val="130787584"/>
        <c:axId val="130790528"/>
      </c:lineChart>
      <c:dateAx>
        <c:axId val="130787584"/>
        <c:scaling>
          <c:orientation val="minMax"/>
        </c:scaling>
        <c:delete val="1"/>
        <c:axPos val="b"/>
        <c:numFmt formatCode="ge" sourceLinked="1"/>
        <c:majorTickMark val="none"/>
        <c:minorTickMark val="none"/>
        <c:tickLblPos val="none"/>
        <c:crossAx val="130790528"/>
        <c:crosses val="autoZero"/>
        <c:auto val="1"/>
        <c:lblOffset val="100"/>
        <c:baseTimeUnit val="years"/>
      </c:dateAx>
      <c:valAx>
        <c:axId val="1307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7A-4F06-B9E7-6D616881F028}"/>
            </c:ext>
          </c:extLst>
        </c:ser>
        <c:dLbls>
          <c:showLegendKey val="0"/>
          <c:showVal val="0"/>
          <c:showCatName val="0"/>
          <c:showSerName val="0"/>
          <c:showPercent val="0"/>
          <c:showBubbleSize val="0"/>
        </c:dLbls>
        <c:gapWidth val="150"/>
        <c:axId val="228278656"/>
        <c:axId val="2282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7A-4F06-B9E7-6D616881F028}"/>
            </c:ext>
          </c:extLst>
        </c:ser>
        <c:dLbls>
          <c:showLegendKey val="0"/>
          <c:showVal val="0"/>
          <c:showCatName val="0"/>
          <c:showSerName val="0"/>
          <c:showPercent val="0"/>
          <c:showBubbleSize val="0"/>
        </c:dLbls>
        <c:marker val="1"/>
        <c:smooth val="0"/>
        <c:axId val="228278656"/>
        <c:axId val="228280576"/>
      </c:lineChart>
      <c:dateAx>
        <c:axId val="228278656"/>
        <c:scaling>
          <c:orientation val="minMax"/>
        </c:scaling>
        <c:delete val="1"/>
        <c:axPos val="b"/>
        <c:numFmt formatCode="ge" sourceLinked="1"/>
        <c:majorTickMark val="none"/>
        <c:minorTickMark val="none"/>
        <c:tickLblPos val="none"/>
        <c:crossAx val="228280576"/>
        <c:crosses val="autoZero"/>
        <c:auto val="1"/>
        <c:lblOffset val="100"/>
        <c:baseTimeUnit val="years"/>
      </c:dateAx>
      <c:valAx>
        <c:axId val="2282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2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F5-47EA-BAA7-629A1AB4860D}"/>
            </c:ext>
          </c:extLst>
        </c:ser>
        <c:dLbls>
          <c:showLegendKey val="0"/>
          <c:showVal val="0"/>
          <c:showCatName val="0"/>
          <c:showSerName val="0"/>
          <c:showPercent val="0"/>
          <c:showBubbleSize val="0"/>
        </c:dLbls>
        <c:gapWidth val="150"/>
        <c:axId val="58324864"/>
        <c:axId val="6954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5-47EA-BAA7-629A1AB4860D}"/>
            </c:ext>
          </c:extLst>
        </c:ser>
        <c:dLbls>
          <c:showLegendKey val="0"/>
          <c:showVal val="0"/>
          <c:showCatName val="0"/>
          <c:showSerName val="0"/>
          <c:showPercent val="0"/>
          <c:showBubbleSize val="0"/>
        </c:dLbls>
        <c:marker val="1"/>
        <c:smooth val="0"/>
        <c:axId val="58324864"/>
        <c:axId val="69541888"/>
      </c:lineChart>
      <c:dateAx>
        <c:axId val="58324864"/>
        <c:scaling>
          <c:orientation val="minMax"/>
        </c:scaling>
        <c:delete val="1"/>
        <c:axPos val="b"/>
        <c:numFmt formatCode="ge" sourceLinked="1"/>
        <c:majorTickMark val="none"/>
        <c:minorTickMark val="none"/>
        <c:tickLblPos val="none"/>
        <c:crossAx val="69541888"/>
        <c:crosses val="autoZero"/>
        <c:auto val="1"/>
        <c:lblOffset val="100"/>
        <c:baseTimeUnit val="years"/>
      </c:dateAx>
      <c:valAx>
        <c:axId val="695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7A-4804-8ECA-93D61B2FB652}"/>
            </c:ext>
          </c:extLst>
        </c:ser>
        <c:dLbls>
          <c:showLegendKey val="0"/>
          <c:showVal val="0"/>
          <c:showCatName val="0"/>
          <c:showSerName val="0"/>
          <c:showPercent val="0"/>
          <c:showBubbleSize val="0"/>
        </c:dLbls>
        <c:gapWidth val="150"/>
        <c:axId val="69563904"/>
        <c:axId val="695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7A-4804-8ECA-93D61B2FB652}"/>
            </c:ext>
          </c:extLst>
        </c:ser>
        <c:dLbls>
          <c:showLegendKey val="0"/>
          <c:showVal val="0"/>
          <c:showCatName val="0"/>
          <c:showSerName val="0"/>
          <c:showPercent val="0"/>
          <c:showBubbleSize val="0"/>
        </c:dLbls>
        <c:marker val="1"/>
        <c:smooth val="0"/>
        <c:axId val="69563904"/>
        <c:axId val="69565824"/>
      </c:lineChart>
      <c:dateAx>
        <c:axId val="69563904"/>
        <c:scaling>
          <c:orientation val="minMax"/>
        </c:scaling>
        <c:delete val="1"/>
        <c:axPos val="b"/>
        <c:numFmt formatCode="ge" sourceLinked="1"/>
        <c:majorTickMark val="none"/>
        <c:minorTickMark val="none"/>
        <c:tickLblPos val="none"/>
        <c:crossAx val="69565824"/>
        <c:crosses val="autoZero"/>
        <c:auto val="1"/>
        <c:lblOffset val="100"/>
        <c:baseTimeUnit val="years"/>
      </c:dateAx>
      <c:valAx>
        <c:axId val="695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70-48BD-AD0C-47A82C761F62}"/>
            </c:ext>
          </c:extLst>
        </c:ser>
        <c:dLbls>
          <c:showLegendKey val="0"/>
          <c:showVal val="0"/>
          <c:showCatName val="0"/>
          <c:showSerName val="0"/>
          <c:showPercent val="0"/>
          <c:showBubbleSize val="0"/>
        </c:dLbls>
        <c:gapWidth val="150"/>
        <c:axId val="69584000"/>
        <c:axId val="695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2370-48BD-AD0C-47A82C761F62}"/>
            </c:ext>
          </c:extLst>
        </c:ser>
        <c:dLbls>
          <c:showLegendKey val="0"/>
          <c:showVal val="0"/>
          <c:showCatName val="0"/>
          <c:showSerName val="0"/>
          <c:showPercent val="0"/>
          <c:showBubbleSize val="0"/>
        </c:dLbls>
        <c:marker val="1"/>
        <c:smooth val="0"/>
        <c:axId val="69584000"/>
        <c:axId val="69585920"/>
      </c:lineChart>
      <c:dateAx>
        <c:axId val="69584000"/>
        <c:scaling>
          <c:orientation val="minMax"/>
        </c:scaling>
        <c:delete val="1"/>
        <c:axPos val="b"/>
        <c:numFmt formatCode="ge" sourceLinked="1"/>
        <c:majorTickMark val="none"/>
        <c:minorTickMark val="none"/>
        <c:tickLblPos val="none"/>
        <c:crossAx val="69585920"/>
        <c:crosses val="autoZero"/>
        <c:auto val="1"/>
        <c:lblOffset val="100"/>
        <c:baseTimeUnit val="years"/>
      </c:dateAx>
      <c:valAx>
        <c:axId val="695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45.85</c:v>
                </c:pt>
                <c:pt idx="1">
                  <c:v>42.62</c:v>
                </c:pt>
                <c:pt idx="2">
                  <c:v>42.01</c:v>
                </c:pt>
                <c:pt idx="3">
                  <c:v>44.86</c:v>
                </c:pt>
                <c:pt idx="4">
                  <c:v>43.49</c:v>
                </c:pt>
              </c:numCache>
            </c:numRef>
          </c:val>
          <c:extLst>
            <c:ext xmlns:c16="http://schemas.microsoft.com/office/drawing/2014/chart" uri="{C3380CC4-5D6E-409C-BE32-E72D297353CC}">
              <c16:uniqueId val="{00000000-35F8-4BD7-9680-78DC46C03969}"/>
            </c:ext>
          </c:extLst>
        </c:ser>
        <c:dLbls>
          <c:showLegendKey val="0"/>
          <c:showVal val="0"/>
          <c:showCatName val="0"/>
          <c:showSerName val="0"/>
          <c:showPercent val="0"/>
          <c:showBubbleSize val="0"/>
        </c:dLbls>
        <c:gapWidth val="150"/>
        <c:axId val="69792512"/>
        <c:axId val="697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35F8-4BD7-9680-78DC46C03969}"/>
            </c:ext>
          </c:extLst>
        </c:ser>
        <c:dLbls>
          <c:showLegendKey val="0"/>
          <c:showVal val="0"/>
          <c:showCatName val="0"/>
          <c:showSerName val="0"/>
          <c:showPercent val="0"/>
          <c:showBubbleSize val="0"/>
        </c:dLbls>
        <c:marker val="1"/>
        <c:smooth val="0"/>
        <c:axId val="69792512"/>
        <c:axId val="69794432"/>
      </c:lineChart>
      <c:dateAx>
        <c:axId val="69792512"/>
        <c:scaling>
          <c:orientation val="minMax"/>
        </c:scaling>
        <c:delete val="1"/>
        <c:axPos val="b"/>
        <c:numFmt formatCode="ge" sourceLinked="1"/>
        <c:majorTickMark val="none"/>
        <c:minorTickMark val="none"/>
        <c:tickLblPos val="none"/>
        <c:crossAx val="69794432"/>
        <c:crosses val="autoZero"/>
        <c:auto val="1"/>
        <c:lblOffset val="100"/>
        <c:baseTimeUnit val="years"/>
      </c:dateAx>
      <c:valAx>
        <c:axId val="697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319.3</c:v>
                </c:pt>
                <c:pt idx="1">
                  <c:v>340.76</c:v>
                </c:pt>
                <c:pt idx="2">
                  <c:v>357.07</c:v>
                </c:pt>
                <c:pt idx="3">
                  <c:v>338.42</c:v>
                </c:pt>
                <c:pt idx="4">
                  <c:v>346.34</c:v>
                </c:pt>
              </c:numCache>
            </c:numRef>
          </c:val>
          <c:extLst>
            <c:ext xmlns:c16="http://schemas.microsoft.com/office/drawing/2014/chart" uri="{C3380CC4-5D6E-409C-BE32-E72D297353CC}">
              <c16:uniqueId val="{00000000-C09A-4665-B7B2-A77967D04DE4}"/>
            </c:ext>
          </c:extLst>
        </c:ser>
        <c:dLbls>
          <c:showLegendKey val="0"/>
          <c:showVal val="0"/>
          <c:showCatName val="0"/>
          <c:showSerName val="0"/>
          <c:showPercent val="0"/>
          <c:showBubbleSize val="0"/>
        </c:dLbls>
        <c:gapWidth val="150"/>
        <c:axId val="71016832"/>
        <c:axId val="710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C09A-4665-B7B2-A77967D04DE4}"/>
            </c:ext>
          </c:extLst>
        </c:ser>
        <c:dLbls>
          <c:showLegendKey val="0"/>
          <c:showVal val="0"/>
          <c:showCatName val="0"/>
          <c:showSerName val="0"/>
          <c:showPercent val="0"/>
          <c:showBubbleSize val="0"/>
        </c:dLbls>
        <c:marker val="1"/>
        <c:smooth val="0"/>
        <c:axId val="71016832"/>
        <c:axId val="71018752"/>
      </c:lineChart>
      <c:dateAx>
        <c:axId val="71016832"/>
        <c:scaling>
          <c:orientation val="minMax"/>
        </c:scaling>
        <c:delete val="1"/>
        <c:axPos val="b"/>
        <c:numFmt formatCode="ge" sourceLinked="1"/>
        <c:majorTickMark val="none"/>
        <c:minorTickMark val="none"/>
        <c:tickLblPos val="none"/>
        <c:crossAx val="71018752"/>
        <c:crosses val="autoZero"/>
        <c:auto val="1"/>
        <c:lblOffset val="100"/>
        <c:baseTimeUnit val="years"/>
      </c:dateAx>
      <c:valAx>
        <c:axId val="710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showRuler="0"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愛知県　あま市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88662</v>
      </c>
      <c r="AM8" s="67"/>
      <c r="AN8" s="67"/>
      <c r="AO8" s="67"/>
      <c r="AP8" s="67"/>
      <c r="AQ8" s="67"/>
      <c r="AR8" s="67"/>
      <c r="AS8" s="67"/>
      <c r="AT8" s="66">
        <f>データ!$S$6</f>
        <v>27.49</v>
      </c>
      <c r="AU8" s="66"/>
      <c r="AV8" s="66"/>
      <c r="AW8" s="66"/>
      <c r="AX8" s="66"/>
      <c r="AY8" s="66"/>
      <c r="AZ8" s="66"/>
      <c r="BA8" s="66"/>
      <c r="BB8" s="66">
        <f>データ!$T$6</f>
        <v>3225.25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2.61</v>
      </c>
      <c r="Q10" s="66"/>
      <c r="R10" s="66"/>
      <c r="S10" s="66"/>
      <c r="T10" s="66"/>
      <c r="U10" s="66"/>
      <c r="V10" s="66"/>
      <c r="W10" s="67">
        <f>データ!$Q$6</f>
        <v>2381</v>
      </c>
      <c r="X10" s="67"/>
      <c r="Y10" s="67"/>
      <c r="Z10" s="67"/>
      <c r="AA10" s="67"/>
      <c r="AB10" s="67"/>
      <c r="AC10" s="67"/>
      <c r="AD10" s="2"/>
      <c r="AE10" s="2"/>
      <c r="AF10" s="2"/>
      <c r="AG10" s="2"/>
      <c r="AH10" s="2"/>
      <c r="AI10" s="2"/>
      <c r="AJ10" s="2"/>
      <c r="AK10" s="2"/>
      <c r="AL10" s="67">
        <f>データ!$U$6</f>
        <v>1257</v>
      </c>
      <c r="AM10" s="67"/>
      <c r="AN10" s="67"/>
      <c r="AO10" s="67"/>
      <c r="AP10" s="67"/>
      <c r="AQ10" s="67"/>
      <c r="AR10" s="67"/>
      <c r="AS10" s="67"/>
      <c r="AT10" s="66">
        <f>データ!$V$6</f>
        <v>0.22</v>
      </c>
      <c r="AU10" s="66"/>
      <c r="AV10" s="66"/>
      <c r="AW10" s="66"/>
      <c r="AX10" s="66"/>
      <c r="AY10" s="66"/>
      <c r="AZ10" s="66"/>
      <c r="BA10" s="66"/>
      <c r="BB10" s="66">
        <f>データ!$W$6</f>
        <v>5713.64</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232378</v>
      </c>
      <c r="D6" s="34">
        <f t="shared" si="3"/>
        <v>47</v>
      </c>
      <c r="E6" s="34">
        <f t="shared" si="3"/>
        <v>1</v>
      </c>
      <c r="F6" s="34">
        <f t="shared" si="3"/>
        <v>0</v>
      </c>
      <c r="G6" s="34">
        <f t="shared" si="3"/>
        <v>0</v>
      </c>
      <c r="H6" s="34" t="str">
        <f t="shared" si="3"/>
        <v>愛知県　あま市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2.61</v>
      </c>
      <c r="Q6" s="35">
        <f t="shared" si="3"/>
        <v>2381</v>
      </c>
      <c r="R6" s="35">
        <f t="shared" si="3"/>
        <v>88662</v>
      </c>
      <c r="S6" s="35">
        <f t="shared" si="3"/>
        <v>27.49</v>
      </c>
      <c r="T6" s="35">
        <f t="shared" si="3"/>
        <v>3225.25</v>
      </c>
      <c r="U6" s="35">
        <f t="shared" si="3"/>
        <v>1257</v>
      </c>
      <c r="V6" s="35">
        <f t="shared" si="3"/>
        <v>0.22</v>
      </c>
      <c r="W6" s="35">
        <f t="shared" si="3"/>
        <v>5713.64</v>
      </c>
      <c r="X6" s="36">
        <f>IF(X7="",NA(),X7)</f>
        <v>105.61</v>
      </c>
      <c r="Y6" s="36">
        <f t="shared" ref="Y6:AG6" si="4">IF(Y7="",NA(),Y7)</f>
        <v>104.96</v>
      </c>
      <c r="Z6" s="36">
        <f t="shared" si="4"/>
        <v>103.65</v>
      </c>
      <c r="AA6" s="36">
        <f t="shared" si="4"/>
        <v>103.61</v>
      </c>
      <c r="AB6" s="36">
        <f t="shared" si="4"/>
        <v>94.31</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45.85</v>
      </c>
      <c r="BQ6" s="36">
        <f t="shared" ref="BQ6:BY6" si="8">IF(BQ7="",NA(),BQ7)</f>
        <v>42.62</v>
      </c>
      <c r="BR6" s="36">
        <f t="shared" si="8"/>
        <v>42.01</v>
      </c>
      <c r="BS6" s="36">
        <f t="shared" si="8"/>
        <v>44.86</v>
      </c>
      <c r="BT6" s="36">
        <f t="shared" si="8"/>
        <v>43.49</v>
      </c>
      <c r="BU6" s="36">
        <f t="shared" si="8"/>
        <v>33.01</v>
      </c>
      <c r="BV6" s="36">
        <f t="shared" si="8"/>
        <v>32.39</v>
      </c>
      <c r="BW6" s="36">
        <f t="shared" si="8"/>
        <v>24.39</v>
      </c>
      <c r="BX6" s="36">
        <f t="shared" si="8"/>
        <v>22.67</v>
      </c>
      <c r="BY6" s="36">
        <f t="shared" si="8"/>
        <v>37.92</v>
      </c>
      <c r="BZ6" s="35" t="str">
        <f>IF(BZ7="","",IF(BZ7="-","【-】","【"&amp;SUBSTITUTE(TEXT(BZ7,"#,##0.00"),"-","△")&amp;"】"))</f>
        <v>【53.06】</v>
      </c>
      <c r="CA6" s="36">
        <f>IF(CA7="",NA(),CA7)</f>
        <v>319.3</v>
      </c>
      <c r="CB6" s="36">
        <f t="shared" ref="CB6:CJ6" si="9">IF(CB7="",NA(),CB7)</f>
        <v>340.76</v>
      </c>
      <c r="CC6" s="36">
        <f t="shared" si="9"/>
        <v>357.07</v>
      </c>
      <c r="CD6" s="36">
        <f t="shared" si="9"/>
        <v>338.42</v>
      </c>
      <c r="CE6" s="36">
        <f t="shared" si="9"/>
        <v>346.34</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59.85</v>
      </c>
      <c r="CM6" s="36">
        <f t="shared" ref="CM6:CU6" si="10">IF(CM7="",NA(),CM7)</f>
        <v>55.52</v>
      </c>
      <c r="CN6" s="36">
        <f t="shared" si="10"/>
        <v>52.36</v>
      </c>
      <c r="CO6" s="36">
        <f t="shared" si="10"/>
        <v>50.51</v>
      </c>
      <c r="CP6" s="36">
        <f t="shared" si="10"/>
        <v>48.52</v>
      </c>
      <c r="CQ6" s="36">
        <f t="shared" si="10"/>
        <v>51.11</v>
      </c>
      <c r="CR6" s="36">
        <f t="shared" si="10"/>
        <v>50.49</v>
      </c>
      <c r="CS6" s="36">
        <f t="shared" si="10"/>
        <v>48.36</v>
      </c>
      <c r="CT6" s="36">
        <f t="shared" si="10"/>
        <v>48.7</v>
      </c>
      <c r="CU6" s="36">
        <f t="shared" si="10"/>
        <v>46.9</v>
      </c>
      <c r="CV6" s="35" t="str">
        <f>IF(CV7="","",IF(CV7="-","【-】","【"&amp;SUBSTITUTE(TEXT(CV7,"#,##0.00"),"-","△")&amp;"】"))</f>
        <v>【56.28】</v>
      </c>
      <c r="CW6" s="36">
        <f>IF(CW7="",NA(),CW7)</f>
        <v>81.680000000000007</v>
      </c>
      <c r="CX6" s="36">
        <f t="shared" ref="CX6:DF6" si="11">IF(CX7="",NA(),CX7)</f>
        <v>87.21</v>
      </c>
      <c r="CY6" s="36">
        <f t="shared" si="11"/>
        <v>89.97</v>
      </c>
      <c r="CZ6" s="36">
        <f t="shared" si="11"/>
        <v>93.01</v>
      </c>
      <c r="DA6" s="36">
        <f t="shared" si="11"/>
        <v>94.56</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232378</v>
      </c>
      <c r="D7" s="38">
        <v>47</v>
      </c>
      <c r="E7" s="38">
        <v>1</v>
      </c>
      <c r="F7" s="38">
        <v>0</v>
      </c>
      <c r="G7" s="38">
        <v>0</v>
      </c>
      <c r="H7" s="38" t="s">
        <v>107</v>
      </c>
      <c r="I7" s="38" t="s">
        <v>108</v>
      </c>
      <c r="J7" s="38" t="s">
        <v>109</v>
      </c>
      <c r="K7" s="38" t="s">
        <v>110</v>
      </c>
      <c r="L7" s="38" t="s">
        <v>111</v>
      </c>
      <c r="M7" s="38"/>
      <c r="N7" s="39" t="s">
        <v>112</v>
      </c>
      <c r="O7" s="39" t="s">
        <v>113</v>
      </c>
      <c r="P7" s="39">
        <v>2.61</v>
      </c>
      <c r="Q7" s="39">
        <v>2381</v>
      </c>
      <c r="R7" s="39">
        <v>88662</v>
      </c>
      <c r="S7" s="39">
        <v>27.49</v>
      </c>
      <c r="T7" s="39">
        <v>3225.25</v>
      </c>
      <c r="U7" s="39">
        <v>1257</v>
      </c>
      <c r="V7" s="39">
        <v>0.22</v>
      </c>
      <c r="W7" s="39">
        <v>5713.64</v>
      </c>
      <c r="X7" s="39">
        <v>105.61</v>
      </c>
      <c r="Y7" s="39">
        <v>104.96</v>
      </c>
      <c r="Z7" s="39">
        <v>103.65</v>
      </c>
      <c r="AA7" s="39">
        <v>103.61</v>
      </c>
      <c r="AB7" s="39">
        <v>94.31</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1496.15</v>
      </c>
      <c r="BK7" s="39">
        <v>1462.56</v>
      </c>
      <c r="BL7" s="39">
        <v>1486.62</v>
      </c>
      <c r="BM7" s="39">
        <v>1510.14</v>
      </c>
      <c r="BN7" s="39">
        <v>1595.62</v>
      </c>
      <c r="BO7" s="39">
        <v>1280.76</v>
      </c>
      <c r="BP7" s="39">
        <v>45.85</v>
      </c>
      <c r="BQ7" s="39">
        <v>42.62</v>
      </c>
      <c r="BR7" s="39">
        <v>42.01</v>
      </c>
      <c r="BS7" s="39">
        <v>44.86</v>
      </c>
      <c r="BT7" s="39">
        <v>43.49</v>
      </c>
      <c r="BU7" s="39">
        <v>33.01</v>
      </c>
      <c r="BV7" s="39">
        <v>32.39</v>
      </c>
      <c r="BW7" s="39">
        <v>24.39</v>
      </c>
      <c r="BX7" s="39">
        <v>22.67</v>
      </c>
      <c r="BY7" s="39">
        <v>37.92</v>
      </c>
      <c r="BZ7" s="39">
        <v>53.06</v>
      </c>
      <c r="CA7" s="39">
        <v>319.3</v>
      </c>
      <c r="CB7" s="39">
        <v>340.76</v>
      </c>
      <c r="CC7" s="39">
        <v>357.07</v>
      </c>
      <c r="CD7" s="39">
        <v>338.42</v>
      </c>
      <c r="CE7" s="39">
        <v>346.34</v>
      </c>
      <c r="CF7" s="39">
        <v>523.08000000000004</v>
      </c>
      <c r="CG7" s="39">
        <v>530.83000000000004</v>
      </c>
      <c r="CH7" s="39">
        <v>734.18</v>
      </c>
      <c r="CI7" s="39">
        <v>789.62</v>
      </c>
      <c r="CJ7" s="39">
        <v>423.18</v>
      </c>
      <c r="CK7" s="39">
        <v>314.83</v>
      </c>
      <c r="CL7" s="39">
        <v>59.85</v>
      </c>
      <c r="CM7" s="39">
        <v>55.52</v>
      </c>
      <c r="CN7" s="39">
        <v>52.36</v>
      </c>
      <c r="CO7" s="39">
        <v>50.51</v>
      </c>
      <c r="CP7" s="39">
        <v>48.52</v>
      </c>
      <c r="CQ7" s="39">
        <v>51.11</v>
      </c>
      <c r="CR7" s="39">
        <v>50.49</v>
      </c>
      <c r="CS7" s="39">
        <v>48.36</v>
      </c>
      <c r="CT7" s="39">
        <v>48.7</v>
      </c>
      <c r="CU7" s="39">
        <v>46.9</v>
      </c>
      <c r="CV7" s="39">
        <v>56.28</v>
      </c>
      <c r="CW7" s="39">
        <v>81.680000000000007</v>
      </c>
      <c r="CX7" s="39">
        <v>87.21</v>
      </c>
      <c r="CY7" s="39">
        <v>89.97</v>
      </c>
      <c r="CZ7" s="39">
        <v>93.01</v>
      </c>
      <c r="DA7" s="39">
        <v>94.56</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2018-02-13T04:59:07Z</cp:lastPrinted>
  <dcterms:created xsi:type="dcterms:W3CDTF">2017-12-25T01:44:38Z</dcterms:created>
  <dcterms:modified xsi:type="dcterms:W3CDTF">2018-02-27T08:58:46Z</dcterms:modified>
  <cp:category/>
</cp:coreProperties>
</file>