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<sst xmlns="http://schemas.openxmlformats.org/spreadsheetml/2006/main" count="245" uniqueCount="126">
  <si>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</si>
  <si>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</si>
  <si>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</si>
  <si>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</si>
  <si>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</si>
  <si>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</si>
  <si>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</si>
  <si>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</si>
  <si>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</si>
  <si>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</si>
  <si>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</si>
  <si>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</si>
  <si>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</si>
  <si>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</si>
  <si>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</si>
  <si>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</si>
  <si>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</si>
  <si>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</si>
  <si>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</si>
  <si>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</si>
  <si>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</si>
  <si>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</si>
  <si>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</si>
  <si>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</si>
  <si>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</si>
  <si>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</si>
  <si>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</si>
  <si>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</si>
  <si>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</si>
  <si>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</si>
  <si>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</si>
  <si>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</si>
  <si>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</si>
  <si>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</si>
  <si>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</si>
  <si>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</si>
  <si>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</si>
  <si>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</si>
  <si>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</si>
  <si>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</si>
  <si>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</si>
  <si>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</si>
  <si>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</si>
  <si>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</si>
  <si>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</si>
  <si>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</si>
  <si>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</si>
  <si>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</si>
  <si>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</si>
  <si>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</si>
  <si>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</si>
  <si>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</si>
  <si>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</si>
  <si>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</si>
  <si>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</si>
  <si>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</si>
  <si>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</si>
  <si>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</si>
  <si>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</si>
  <si>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</si>
  <si>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</si>
  <si>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</si>
  <si>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</si>
  <si>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</si>
  <si>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</si>
  <si>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</si>
  <si>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</si>
  <si>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</si>
  <si>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</si>
  <si>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</si>
  <si>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</si>
  <si>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</si>
  <si>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</si>
  <si>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</si>
  <si>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</si>
  <si>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</si>
  <si>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</si>
  <si>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</si>
  <si>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</si>
  <si>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</si>
  <si>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</si>
  <si>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</si>
  <si>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</si>
  <si>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</si>
  <si>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</si>
  <si>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</si>
  <si>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</si>
  <si>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</si>
  <si>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</si>
  <si>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</si>
  <si>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</si>
  <si>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</si>
  <si>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</si>
  <si>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</si>
  <si>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</si>
  <si>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</si>
  <si>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</si>
  <si>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</si>
  <si>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</si>
  <si>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</si>
  <si>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</si>
  <si>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</si>
  <si>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</si>
  <si>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</si>
  <si>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</si>
  <si>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</si>
  <si>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</si>
  <si>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</si>
  <si>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</si>
  <si>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</si>
  <si>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東郷町</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</si>
  <si>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</si>
  <si>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</si>
  <si>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</si>
  <si>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</si>
  <si>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</si>
  <si>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</si>
  <si>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</si>
  <si>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</si>
  <si>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</si>
  <si>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</si>
  <si>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</si>
  <si>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</si>
  <si>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①収益的収支比率は、繰上償還のあった平成２４年度を除いて８０％近くまで推移しているが、</t>
    </r>
    <r>
      <rPr>
        <b/>
        <sz val="11"/>
        <color rgb="FFFF0000"/>
        <rFont val="ＭＳ ゴシック"/>
        <family val="3"/>
        <charset val="128"/>
      </rPr>
      <t>100%未満であるため、</t>
    </r>
    <r>
      <rPr>
        <sz val="11"/>
        <color theme="1"/>
        <rFont val="ＭＳ ゴシック"/>
        <family val="3"/>
        <charset val="128"/>
      </rPr>
      <t>今後、料金改定等の見直しの取組が必要です。
④企業債残高対事業規模比率は、計画的な企業債の償還により企業債残高は年々減少している。また、平成２７年度以降は料金改定による収益の増加が影響している。
⑤経費回収率は、年々上昇しているものの類似団体の平均値と比べその率は下回っている。このため、汚水処理費の削減や定期的な見直しによる使用料収入の確保に努める必要がある。
⑥汚水処理原価は、類似の団体と比べ、上回っているものの、減少傾向にある。引き続き接続率の向上に向けた取組や維持管理費等の削減を図る必要がある。
⑧水洗化率は、毎年上昇し続けている。水洗化率の向上に向けた本町の取組として、供用開始から一定期間を経過した区域の未接続者を中心に、職員の戸別訪問による下水道への接続のＰＲを実施している。</t>
    </r>
    <rPh sb="1" eb="4">
      <t>シュウエキテキ</t>
    </rPh>
    <rPh sb="4" eb="6">
      <t>シュウシ</t>
    </rPh>
    <rPh sb="6" eb="8">
      <t>ヒリツ</t>
    </rPh>
    <rPh sb="10" eb="12">
      <t>クリアゲ</t>
    </rPh>
    <rPh sb="12" eb="14">
      <t>ショウカン</t>
    </rPh>
    <rPh sb="18" eb="20">
      <t>ヘイセイ</t>
    </rPh>
    <rPh sb="22" eb="24">
      <t>ネンド</t>
    </rPh>
    <rPh sb="25" eb="26">
      <t>ノゾ</t>
    </rPh>
    <rPh sb="31" eb="32">
      <t>チカ</t>
    </rPh>
    <rPh sb="35" eb="37">
      <t>スイイ</t>
    </rPh>
    <rPh sb="47" eb="49">
      <t>ミマン</t>
    </rPh>
    <rPh sb="64" eb="66">
      <t>ミナオ</t>
    </rPh>
    <rPh sb="79" eb="81">
      <t>キギョウ</t>
    </rPh>
    <rPh sb="81" eb="82">
      <t>サイ</t>
    </rPh>
    <rPh sb="82" eb="84">
      <t>ザンダカ</t>
    </rPh>
    <rPh sb="84" eb="85">
      <t>タイ</t>
    </rPh>
    <rPh sb="85" eb="87">
      <t>ジギョウ</t>
    </rPh>
    <rPh sb="87" eb="89">
      <t>キボ</t>
    </rPh>
    <rPh sb="89" eb="91">
      <t>ヒリツ</t>
    </rPh>
    <rPh sb="93" eb="96">
      <t>ケイカクテキ</t>
    </rPh>
    <rPh sb="97" eb="99">
      <t>キギョウ</t>
    </rPh>
    <rPh sb="99" eb="100">
      <t>サイ</t>
    </rPh>
    <rPh sb="101" eb="103">
      <t>ショウカン</t>
    </rPh>
    <rPh sb="106" eb="108">
      <t>キギョウ</t>
    </rPh>
    <rPh sb="108" eb="109">
      <t>サイ</t>
    </rPh>
    <rPh sb="109" eb="111">
      <t>ザンダカ</t>
    </rPh>
    <rPh sb="112" eb="114">
      <t>ネンネン</t>
    </rPh>
    <rPh sb="114" eb="116">
      <t>ゲンショウ</t>
    </rPh>
    <rPh sb="124" eb="126">
      <t>ヘイセイ</t>
    </rPh>
    <rPh sb="128" eb="130">
      <t>ネンド</t>
    </rPh>
    <rPh sb="130" eb="132">
      <t>イコウ</t>
    </rPh>
    <rPh sb="133" eb="135">
      <t>リョウキン</t>
    </rPh>
    <rPh sb="135" eb="137">
      <t>カイテイ</t>
    </rPh>
    <rPh sb="140" eb="142">
      <t>シュウエキ</t>
    </rPh>
    <rPh sb="143" eb="145">
      <t>ゾウカ</t>
    </rPh>
    <rPh sb="146" eb="148">
      <t>エイキョウ</t>
    </rPh>
    <rPh sb="156" eb="158">
      <t>ケイヒ</t>
    </rPh>
    <rPh sb="158" eb="160">
      <t>カイシュウ</t>
    </rPh>
    <rPh sb="160" eb="161">
      <t>リツ</t>
    </rPh>
    <rPh sb="163" eb="165">
      <t>ネンネン</t>
    </rPh>
    <rPh sb="165" eb="167">
      <t>ジョウショウ</t>
    </rPh>
    <rPh sb="174" eb="176">
      <t>ルイジ</t>
    </rPh>
    <rPh sb="176" eb="178">
      <t>ダンタイ</t>
    </rPh>
    <rPh sb="179" eb="182">
      <t>ヘイキンチ</t>
    </rPh>
    <rPh sb="183" eb="184">
      <t>クラ</t>
    </rPh>
    <rPh sb="187" eb="188">
      <t>リツ</t>
    </rPh>
    <rPh sb="189" eb="191">
      <t>シタマワ</t>
    </rPh>
    <rPh sb="201" eb="203">
      <t>オスイ</t>
    </rPh>
    <rPh sb="203" eb="205">
      <t>ショリ</t>
    </rPh>
    <rPh sb="205" eb="206">
      <t>ヒ</t>
    </rPh>
    <rPh sb="207" eb="209">
      <t>サクゲン</t>
    </rPh>
    <rPh sb="210" eb="213">
      <t>テイキテキ</t>
    </rPh>
    <rPh sb="214" eb="216">
      <t>ミナオ</t>
    </rPh>
    <rPh sb="220" eb="223">
      <t>シヨウリョウ</t>
    </rPh>
    <rPh sb="223" eb="225">
      <t>シュウニュウ</t>
    </rPh>
    <rPh sb="226" eb="228">
      <t>カクホ</t>
    </rPh>
    <rPh sb="229" eb="230">
      <t>ツト</t>
    </rPh>
    <rPh sb="232" eb="234">
      <t>ヒツヨウ</t>
    </rPh>
    <rPh sb="241" eb="243">
      <t>オスイ</t>
    </rPh>
    <rPh sb="243" eb="245">
      <t>ショリ</t>
    </rPh>
    <rPh sb="245" eb="247">
      <t>ゲンカ</t>
    </rPh>
    <rPh sb="249" eb="251">
      <t>ルイジ</t>
    </rPh>
    <rPh sb="252" eb="254">
      <t>ダンタイ</t>
    </rPh>
    <rPh sb="255" eb="256">
      <t>クラ</t>
    </rPh>
    <rPh sb="258" eb="260">
      <t>ウワマワ</t>
    </rPh>
    <rPh sb="268" eb="270">
      <t>ゲンショウ</t>
    </rPh>
    <rPh sb="270" eb="272">
      <t>ケイコウ</t>
    </rPh>
    <rPh sb="276" eb="277">
      <t>ヒ</t>
    </rPh>
    <rPh sb="278" eb="279">
      <t>ツヅ</t>
    </rPh>
    <rPh sb="280" eb="282">
      <t>セツゾク</t>
    </rPh>
    <rPh sb="282" eb="283">
      <t>リツ</t>
    </rPh>
    <rPh sb="284" eb="286">
      <t>コウジョウ</t>
    </rPh>
    <rPh sb="287" eb="288">
      <t>ム</t>
    </rPh>
    <rPh sb="290" eb="291">
      <t>ト</t>
    </rPh>
    <rPh sb="291" eb="292">
      <t>ク</t>
    </rPh>
    <rPh sb="293" eb="295">
      <t>イジ</t>
    </rPh>
    <rPh sb="295" eb="298">
      <t>カンリヒ</t>
    </rPh>
    <rPh sb="298" eb="299">
      <t>トウ</t>
    </rPh>
    <rPh sb="300" eb="302">
      <t>サクゲン</t>
    </rPh>
    <rPh sb="303" eb="304">
      <t>ハカ</t>
    </rPh>
    <rPh sb="305" eb="307">
      <t>ヒツヨウ</t>
    </rPh>
    <rPh sb="314" eb="317">
      <t>スイセンカ</t>
    </rPh>
    <rPh sb="317" eb="318">
      <t>リツ</t>
    </rPh>
    <rPh sb="320" eb="322">
      <t>マイトシ</t>
    </rPh>
    <rPh sb="322" eb="324">
      <t>ジョウショウ</t>
    </rPh>
    <rPh sb="325" eb="326">
      <t>ツヅ</t>
    </rPh>
    <rPh sb="331" eb="334">
      <t>スイセンカ</t>
    </rPh>
    <rPh sb="334" eb="335">
      <t>リツ</t>
    </rPh>
    <rPh sb="336" eb="338">
      <t>コウジョウ</t>
    </rPh>
    <rPh sb="339" eb="340">
      <t>ム</t>
    </rPh>
    <rPh sb="342" eb="344">
      <t>ホンチョウ</t>
    </rPh>
    <rPh sb="351" eb="353">
      <t>キョウヨウ</t>
    </rPh>
    <rPh sb="353" eb="355">
      <t>カイシ</t>
    </rPh>
    <rPh sb="357" eb="359">
      <t>イッテイ</t>
    </rPh>
    <rPh sb="359" eb="361">
      <t>キカン</t>
    </rPh>
    <rPh sb="362" eb="364">
      <t>ケイカ</t>
    </rPh>
    <rPh sb="366" eb="368">
      <t>クイキ</t>
    </rPh>
    <rPh sb="369" eb="372">
      <t>ミセツゾク</t>
    </rPh>
    <rPh sb="372" eb="373">
      <t>シャ</t>
    </rPh>
    <rPh sb="374" eb="376">
      <t>チュウシン</t>
    </rPh>
    <rPh sb="378" eb="380">
      <t>ショクイン</t>
    </rPh>
    <rPh sb="381" eb="383">
      <t>コベツ</t>
    </rPh>
    <rPh sb="383" eb="385">
      <t>ホウモン</t>
    </rPh>
    <rPh sb="388" eb="391">
      <t>ゲスイドウ</t>
    </rPh>
    <rPh sb="393" eb="395">
      <t>セツゾク</t>
    </rPh>
    <rPh sb="399" eb="401">
      <t>ジッシ</t>
    </rPh>
    <phoneticPr fontId="4"/>
  </si>
  <si>
    <t>　本町での下水道事業での管渠の布設は、平成元年度からであり、平成２８年度現在、２７年が経過したところである。民間開発の集中浄化槽の廃止に伴う下水道への切替えにより、移管を受けたエリアについて老朽化対策による補修は行っているものの、一部数年で耐用年数に達するものもある。
　今後、リスク評価に基づく維持管理等の中長期的計画である施設管理計画（ストックマネジメント）の策定を行い、老朽化対策を実施する必要がある。
　なお、管渠改善率については、耐震対策と併せて行った前年に比べ低下しているが、平均値を上回っており、例年並みの数値になっている。</t>
    <rPh sb="1" eb="3">
      <t>ホンチョウ</t>
    </rPh>
    <rPh sb="5" eb="8">
      <t>ゲスイドウ</t>
    </rPh>
    <rPh sb="8" eb="10">
      <t>ジギョウ</t>
    </rPh>
    <rPh sb="12" eb="14">
      <t>カンキョ</t>
    </rPh>
    <rPh sb="15" eb="17">
      <t>フセツ</t>
    </rPh>
    <rPh sb="19" eb="21">
      <t>ヘイセイ</t>
    </rPh>
    <rPh sb="21" eb="23">
      <t>ガンネン</t>
    </rPh>
    <rPh sb="23" eb="24">
      <t>ド</t>
    </rPh>
    <rPh sb="30" eb="32">
      <t>ヘイセイ</t>
    </rPh>
    <rPh sb="34" eb="36">
      <t>ネンド</t>
    </rPh>
    <rPh sb="36" eb="38">
      <t>ゲンザイ</t>
    </rPh>
    <rPh sb="41" eb="42">
      <t>ネン</t>
    </rPh>
    <rPh sb="43" eb="45">
      <t>ケイカ</t>
    </rPh>
    <rPh sb="54" eb="56">
      <t>ミンカン</t>
    </rPh>
    <rPh sb="56" eb="58">
      <t>カイハツ</t>
    </rPh>
    <rPh sb="59" eb="61">
      <t>シュウチュウ</t>
    </rPh>
    <rPh sb="61" eb="64">
      <t>ジョウカソウ</t>
    </rPh>
    <rPh sb="65" eb="67">
      <t>ハイシ</t>
    </rPh>
    <rPh sb="68" eb="69">
      <t>トモナ</t>
    </rPh>
    <rPh sb="70" eb="73">
      <t>ゲスイドウ</t>
    </rPh>
    <rPh sb="75" eb="76">
      <t>キ</t>
    </rPh>
    <rPh sb="76" eb="77">
      <t>カ</t>
    </rPh>
    <rPh sb="82" eb="84">
      <t>イカン</t>
    </rPh>
    <rPh sb="85" eb="86">
      <t>ウ</t>
    </rPh>
    <rPh sb="95" eb="98">
      <t>ロウキュウカ</t>
    </rPh>
    <rPh sb="98" eb="100">
      <t>タイサク</t>
    </rPh>
    <rPh sb="103" eb="105">
      <t>ホシュウ</t>
    </rPh>
    <rPh sb="106" eb="107">
      <t>オコナ</t>
    </rPh>
    <rPh sb="115" eb="117">
      <t>イチブ</t>
    </rPh>
    <rPh sb="117" eb="119">
      <t>スウネン</t>
    </rPh>
    <rPh sb="120" eb="122">
      <t>タイヨウ</t>
    </rPh>
    <rPh sb="122" eb="124">
      <t>ネンスウ</t>
    </rPh>
    <rPh sb="125" eb="126">
      <t>タッ</t>
    </rPh>
    <rPh sb="136" eb="138">
      <t>コンゴ</t>
    </rPh>
    <rPh sb="142" eb="144">
      <t>ヒョウカ</t>
    </rPh>
    <rPh sb="145" eb="146">
      <t>モト</t>
    </rPh>
    <rPh sb="148" eb="150">
      <t>イジ</t>
    </rPh>
    <rPh sb="150" eb="152">
      <t>カンリ</t>
    </rPh>
    <rPh sb="152" eb="153">
      <t>トウ</t>
    </rPh>
    <rPh sb="154" eb="158">
      <t>チュウチョウキテキ</t>
    </rPh>
    <rPh sb="158" eb="160">
      <t>ケイカク</t>
    </rPh>
    <rPh sb="163" eb="165">
      <t>シセツ</t>
    </rPh>
    <rPh sb="165" eb="167">
      <t>カンリ</t>
    </rPh>
    <rPh sb="167" eb="169">
      <t>ケイカク</t>
    </rPh>
    <rPh sb="182" eb="184">
      <t>サクテイ</t>
    </rPh>
    <rPh sb="185" eb="186">
      <t>オコナ</t>
    </rPh>
    <rPh sb="188" eb="191">
      <t>ロウキュウカ</t>
    </rPh>
    <rPh sb="191" eb="193">
      <t>タイサク</t>
    </rPh>
    <rPh sb="194" eb="196">
      <t>ジッシ</t>
    </rPh>
    <rPh sb="198" eb="200">
      <t>ヒツヨウ</t>
    </rPh>
    <rPh sb="210" eb="212">
      <t>カンキョ</t>
    </rPh>
    <rPh sb="212" eb="214">
      <t>カイゼン</t>
    </rPh>
    <rPh sb="214" eb="215">
      <t>リツ</t>
    </rPh>
    <rPh sb="221" eb="223">
      <t>タイシン</t>
    </rPh>
    <rPh sb="223" eb="225">
      <t>タイサク</t>
    </rPh>
    <rPh sb="226" eb="227">
      <t>アワ</t>
    </rPh>
    <rPh sb="229" eb="230">
      <t>オコナ</t>
    </rPh>
    <rPh sb="232" eb="234">
      <t>ゼンネン</t>
    </rPh>
    <rPh sb="235" eb="236">
      <t>クラ</t>
    </rPh>
    <rPh sb="237" eb="239">
      <t>テイカ</t>
    </rPh>
    <rPh sb="245" eb="248">
      <t>ヘイキンチ</t>
    </rPh>
    <rPh sb="249" eb="251">
      <t>ウワマワ</t>
    </rPh>
    <rPh sb="256" eb="258">
      <t>レイネン</t>
    </rPh>
    <rPh sb="258" eb="259">
      <t>ナ</t>
    </rPh>
    <rPh sb="261" eb="263">
      <t>スウチ</t>
    </rPh>
    <phoneticPr fontId="4"/>
  </si>
  <si>
    <t xml:space="preserve">　この分析を基に、使用料については、今後も近隣や類似団体の状況を考慮しつつ、経営の健全化、下水道使用者の適正な負担を見据えた定期的な料金の見直しを検討していくとともに、平準化を考慮した将来の投資のあり方について各種計画との整合性も図りつつ、安易に他会計からの繰入金に頼らず本町下水道事業の将来を予測した収支のバランスを考慮していく。
また、平成３２年度までに経営戦略を策定し、計画的に耐震化や耐用年数の延長を目指した事業への投資にも力を入れ、将来に渡り安定的に事業を継続していくことができるような下水道経営を目指していく。
</t>
    <rPh sb="3" eb="5">
      <t>ブンセキ</t>
    </rPh>
    <rPh sb="6" eb="7">
      <t>モト</t>
    </rPh>
    <rPh sb="9" eb="12">
      <t>シヨウリョウ</t>
    </rPh>
    <rPh sb="18" eb="20">
      <t>コンゴ</t>
    </rPh>
    <rPh sb="21" eb="23">
      <t>キンリン</t>
    </rPh>
    <rPh sb="24" eb="26">
      <t>ルイジ</t>
    </rPh>
    <rPh sb="26" eb="28">
      <t>ダンタイ</t>
    </rPh>
    <rPh sb="29" eb="31">
      <t>ジョウキョウ</t>
    </rPh>
    <rPh sb="32" eb="34">
      <t>コウリョ</t>
    </rPh>
    <rPh sb="38" eb="40">
      <t>ケイエイ</t>
    </rPh>
    <rPh sb="41" eb="44">
      <t>ケンゼンカ</t>
    </rPh>
    <rPh sb="45" eb="48">
      <t>ゲスイドウ</t>
    </rPh>
    <rPh sb="48" eb="51">
      <t>シヨウシャ</t>
    </rPh>
    <rPh sb="52" eb="54">
      <t>テキセイ</t>
    </rPh>
    <rPh sb="55" eb="57">
      <t>フタン</t>
    </rPh>
    <rPh sb="58" eb="60">
      <t>ミス</t>
    </rPh>
    <rPh sb="62" eb="65">
      <t>テイキテキ</t>
    </rPh>
    <rPh sb="66" eb="68">
      <t>リョウキン</t>
    </rPh>
    <rPh sb="69" eb="71">
      <t>ミナオ</t>
    </rPh>
    <rPh sb="73" eb="75">
      <t>ケントウ</t>
    </rPh>
    <rPh sb="84" eb="87">
      <t>ヘイジュンカ</t>
    </rPh>
    <rPh sb="88" eb="90">
      <t>コウリョ</t>
    </rPh>
    <rPh sb="92" eb="94">
      <t>ショウライ</t>
    </rPh>
    <rPh sb="95" eb="97">
      <t>トウシ</t>
    </rPh>
    <rPh sb="100" eb="101">
      <t>カタ</t>
    </rPh>
    <rPh sb="105" eb="107">
      <t>カクシュ</t>
    </rPh>
    <rPh sb="107" eb="109">
      <t>ケイカク</t>
    </rPh>
    <rPh sb="111" eb="114">
      <t>セイゴウセイ</t>
    </rPh>
    <rPh sb="115" eb="116">
      <t>ハカ</t>
    </rPh>
    <rPh sb="120" eb="122">
      <t>アンイ</t>
    </rPh>
    <rPh sb="123" eb="124">
      <t>タ</t>
    </rPh>
    <rPh sb="124" eb="126">
      <t>カイケイ</t>
    </rPh>
    <rPh sb="129" eb="131">
      <t>クリイレ</t>
    </rPh>
    <rPh sb="131" eb="132">
      <t>キン</t>
    </rPh>
    <rPh sb="133" eb="134">
      <t>タヨ</t>
    </rPh>
    <rPh sb="136" eb="138">
      <t>ホンチョウ</t>
    </rPh>
    <rPh sb="138" eb="141">
      <t>ゲスイドウ</t>
    </rPh>
    <rPh sb="141" eb="143">
      <t>ジギョウ</t>
    </rPh>
    <rPh sb="144" eb="146">
      <t>ショウライ</t>
    </rPh>
    <rPh sb="147" eb="149">
      <t>ヨソク</t>
    </rPh>
    <rPh sb="151" eb="153">
      <t>シュウシ</t>
    </rPh>
    <rPh sb="159" eb="161">
      <t>コウリョ</t>
    </rPh>
    <rPh sb="188" eb="191">
      <t>ケイカクテキ</t>
    </rPh>
    <rPh sb="192" eb="195">
      <t>タイシンカ</t>
    </rPh>
    <rPh sb="196" eb="198">
      <t>タイヨウ</t>
    </rPh>
    <rPh sb="198" eb="200">
      <t>ネンスウ</t>
    </rPh>
    <rPh sb="201" eb="203">
      <t>エンチョウ</t>
    </rPh>
    <rPh sb="204" eb="206">
      <t>メザ</t>
    </rPh>
    <rPh sb="208" eb="210">
      <t>ジギョウ</t>
    </rPh>
    <rPh sb="212" eb="214">
      <t>トウシ</t>
    </rPh>
    <rPh sb="216" eb="217">
      <t>チカラ</t>
    </rPh>
    <rPh sb="218" eb="219">
      <t>イ</t>
    </rPh>
    <rPh sb="221" eb="223">
      <t>ショウライ</t>
    </rPh>
    <rPh sb="224" eb="225">
      <t>ワタ</t>
    </rPh>
    <rPh sb="226" eb="229">
      <t>アンテイテキ</t>
    </rPh>
    <rPh sb="230" eb="232">
      <t>ジギョウ</t>
    </rPh>
    <rPh sb="233" eb="235">
      <t>ケイゾク</t>
    </rPh>
    <rPh sb="248" eb="251">
      <t>ゲスイドウ</t>
    </rPh>
    <rPh sb="251" eb="253">
      <t>ケイエイ</t>
    </rPh>
    <rPh sb="254" eb="25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</si>
</sst>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0.35</c:v>
                </c:pt>
                <c:pt idx="1">
                  <c:v>0</c:v>
                </c:pt>
                <c:pt idx="2" formatCode="#,##0.00;&quot;△&quot;#,##0.00;&quot;-&quot;">
                  <c:v>0.05</c:v>
                </c:pt>
                <c:pt idx="3" formatCode="#,##0.00;&quot;△&quot;#,##0.00;&quot;-&quot;">
                  <c:v>0.17</c:v>
                </c:pt>
                <c:pt idx="4" formatCode="#,##0.00;&quot;△&quot;#,##0.00;&quot;-&quot;">
                  <c:v>0.06</c:v>
                </c:pt>
              </c:numCache>
            </c:numRef>
          </c:val>
          <c:extLst>
            <c:ext xmlns:c16="http://schemas.microsoft.com/office/drawing/2014/chart" uri="{C3380CC4-5D6E-409C-BE32-E72D297353CC}">
              <c16:uniqueId val="{00000000-D572-4B28-8177-4E70DA417F64}"/>
            </c:ext>
          </c:extLst>
        </c:ser>
        <c:dLbls>
          <c:showLegendKey val="0"/>
          <c:showVal val="0"/>
          <c:showCatName val="0"/>
          <c:showSerName val="0"/>
          <c:showPercent val="0"/>
          <c:showBubbleSize val="0"/>
        </c:dLbls>
        <c:gapWidth val="150"/>
        <c:axId val="218453056"/>
        <c:axId val="21845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D572-4B28-8177-4E70DA417F64}"/>
            </c:ext>
          </c:extLst>
        </c:ser>
        <c:dLbls>
          <c:showLegendKey val="0"/>
          <c:showVal val="0"/>
          <c:showCatName val="0"/>
          <c:showSerName val="0"/>
          <c:showPercent val="0"/>
          <c:showBubbleSize val="0"/>
        </c:dLbls>
        <c:marker val="1"/>
        <c:smooth val="0"/>
        <c:axId val="218453056"/>
        <c:axId val="218450704"/>
      </c:lineChart>
      <c:dateAx>
        <c:axId val="218453056"/>
        <c:scaling>
          <c:orientation val="minMax"/>
        </c:scaling>
        <c:delete val="1"/>
        <c:axPos val="b"/>
        <c:numFmt formatCode="ge" sourceLinked="1"/>
        <c:majorTickMark val="none"/>
        <c:minorTickMark val="none"/>
        <c:tickLblPos val="none"/>
        <c:crossAx val="218450704"/>
        <c:crosses val="autoZero"/>
        <c:auto val="1"/>
        <c:lblOffset val="100"/>
        <c:baseTimeUnit val="years"/>
      </c:dateAx>
      <c:valAx>
        <c:axId val="2184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52-43B7-8BD8-4FEF34972ECB}"/>
            </c:ext>
          </c:extLst>
        </c:ser>
        <c:dLbls>
          <c:showLegendKey val="0"/>
          <c:showVal val="0"/>
          <c:showCatName val="0"/>
          <c:showSerName val="0"/>
          <c:showPercent val="0"/>
          <c:showBubbleSize val="0"/>
        </c:dLbls>
        <c:gapWidth val="150"/>
        <c:axId val="303630304"/>
        <c:axId val="303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F452-43B7-8BD8-4FEF34972ECB}"/>
            </c:ext>
          </c:extLst>
        </c:ser>
        <c:dLbls>
          <c:showLegendKey val="0"/>
          <c:showVal val="0"/>
          <c:showCatName val="0"/>
          <c:showSerName val="0"/>
          <c:showPercent val="0"/>
          <c:showBubbleSize val="0"/>
        </c:dLbls>
        <c:marker val="1"/>
        <c:smooth val="0"/>
        <c:axId val="303630304"/>
        <c:axId val="303625600"/>
      </c:lineChart>
      <c:dateAx>
        <c:axId val="303630304"/>
        <c:scaling>
          <c:orientation val="minMax"/>
        </c:scaling>
        <c:delete val="1"/>
        <c:axPos val="b"/>
        <c:numFmt formatCode="ge" sourceLinked="1"/>
        <c:majorTickMark val="none"/>
        <c:minorTickMark val="none"/>
        <c:tickLblPos val="none"/>
        <c:crossAx val="303625600"/>
        <c:crosses val="autoZero"/>
        <c:auto val="1"/>
        <c:lblOffset val="100"/>
        <c:baseTimeUnit val="years"/>
      </c:dateAx>
      <c:valAx>
        <c:axId val="303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89.45</c:v>
                </c:pt>
                <c:pt idx="1">
                  <c:v>91.29</c:v>
                </c:pt>
                <c:pt idx="2">
                  <c:v>91.5</c:v>
                </c:pt>
                <c:pt idx="3">
                  <c:v>92.66</c:v>
                </c:pt>
                <c:pt idx="4">
                  <c:v>93.26</c:v>
                </c:pt>
              </c:numCache>
            </c:numRef>
          </c:val>
          <c:extLst>
            <c:ext xmlns:c16="http://schemas.microsoft.com/office/drawing/2014/chart" uri="{C3380CC4-5D6E-409C-BE32-E72D297353CC}">
              <c16:uniqueId val="{00000000-7573-4A31-A7B4-5990E0B77DB3}"/>
            </c:ext>
          </c:extLst>
        </c:ser>
        <c:dLbls>
          <c:showLegendKey val="0"/>
          <c:showVal val="0"/>
          <c:showCatName val="0"/>
          <c:showSerName val="0"/>
          <c:showPercent val="0"/>
          <c:showBubbleSize val="0"/>
        </c:dLbls>
        <c:gapWidth val="150"/>
        <c:axId val="303623248"/>
        <c:axId val="30381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7573-4A31-A7B4-5990E0B77DB3}"/>
            </c:ext>
          </c:extLst>
        </c:ser>
        <c:dLbls>
          <c:showLegendKey val="0"/>
          <c:showVal val="0"/>
          <c:showCatName val="0"/>
          <c:showSerName val="0"/>
          <c:showPercent val="0"/>
          <c:showBubbleSize val="0"/>
        </c:dLbls>
        <c:marker val="1"/>
        <c:smooth val="0"/>
        <c:axId val="303623248"/>
        <c:axId val="303815560"/>
      </c:lineChart>
      <c:dateAx>
        <c:axId val="303623248"/>
        <c:scaling>
          <c:orientation val="minMax"/>
        </c:scaling>
        <c:delete val="1"/>
        <c:axPos val="b"/>
        <c:numFmt formatCode="ge" sourceLinked="1"/>
        <c:majorTickMark val="none"/>
        <c:minorTickMark val="none"/>
        <c:tickLblPos val="none"/>
        <c:crossAx val="303815560"/>
        <c:crosses val="autoZero"/>
        <c:auto val="1"/>
        <c:lblOffset val="100"/>
        <c:baseTimeUnit val="years"/>
      </c:dateAx>
      <c:valAx>
        <c:axId val="30381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50.12</c:v>
                </c:pt>
                <c:pt idx="1">
                  <c:v>73.16</c:v>
                </c:pt>
                <c:pt idx="2">
                  <c:v>73.52</c:v>
                </c:pt>
                <c:pt idx="3">
                  <c:v>79.37</c:v>
                </c:pt>
                <c:pt idx="4">
                  <c:v>79.760000000000005</c:v>
                </c:pt>
              </c:numCache>
            </c:numRef>
          </c:val>
          <c:extLst>
            <c:ext xmlns:c16="http://schemas.microsoft.com/office/drawing/2014/chart" uri="{C3380CC4-5D6E-409C-BE32-E72D297353CC}">
              <c16:uniqueId val="{00000000-C0F8-4823-A93B-F5B82631FCBB}"/>
            </c:ext>
          </c:extLst>
        </c:ser>
        <c:dLbls>
          <c:showLegendKey val="0"/>
          <c:showVal val="0"/>
          <c:showCatName val="0"/>
          <c:showSerName val="0"/>
          <c:showPercent val="0"/>
          <c:showBubbleSize val="0"/>
        </c:dLbls>
        <c:gapWidth val="150"/>
        <c:axId val="218451096"/>
        <c:axId val="21845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8-4823-A93B-F5B82631FCBB}"/>
            </c:ext>
          </c:extLst>
        </c:ser>
        <c:dLbls>
          <c:showLegendKey val="0"/>
          <c:showVal val="0"/>
          <c:showCatName val="0"/>
          <c:showSerName val="0"/>
          <c:showPercent val="0"/>
          <c:showBubbleSize val="0"/>
        </c:dLbls>
        <c:marker val="1"/>
        <c:smooth val="0"/>
        <c:axId val="218451096"/>
        <c:axId val="218453448"/>
      </c:lineChart>
      <c:dateAx>
        <c:axId val="218451096"/>
        <c:scaling>
          <c:orientation val="minMax"/>
        </c:scaling>
        <c:delete val="1"/>
        <c:axPos val="b"/>
        <c:numFmt formatCode="ge" sourceLinked="1"/>
        <c:majorTickMark val="none"/>
        <c:minorTickMark val="none"/>
        <c:tickLblPos val="none"/>
        <c:crossAx val="218453448"/>
        <c:crosses val="autoZero"/>
        <c:auto val="1"/>
        <c:lblOffset val="100"/>
        <c:baseTimeUnit val="years"/>
      </c:dateAx>
      <c:valAx>
        <c:axId val="2184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6-4E3C-AE8B-D1454CE425C0}"/>
            </c:ext>
          </c:extLst>
        </c:ser>
        <c:dLbls>
          <c:showLegendKey val="0"/>
          <c:showVal val="0"/>
          <c:showCatName val="0"/>
          <c:showSerName val="0"/>
          <c:showPercent val="0"/>
          <c:showBubbleSize val="0"/>
        </c:dLbls>
        <c:gapWidth val="150"/>
        <c:axId val="303819088"/>
        <c:axId val="30381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6-4E3C-AE8B-D1454CE425C0}"/>
            </c:ext>
          </c:extLst>
        </c:ser>
        <c:dLbls>
          <c:showLegendKey val="0"/>
          <c:showVal val="0"/>
          <c:showCatName val="0"/>
          <c:showSerName val="0"/>
          <c:showPercent val="0"/>
          <c:showBubbleSize val="0"/>
        </c:dLbls>
        <c:marker val="1"/>
        <c:smooth val="0"/>
        <c:axId val="303819088"/>
        <c:axId val="303818696"/>
      </c:lineChart>
      <c:dateAx>
        <c:axId val="303819088"/>
        <c:scaling>
          <c:orientation val="minMax"/>
        </c:scaling>
        <c:delete val="1"/>
        <c:axPos val="b"/>
        <c:numFmt formatCode="ge" sourceLinked="1"/>
        <c:majorTickMark val="none"/>
        <c:minorTickMark val="none"/>
        <c:tickLblPos val="none"/>
        <c:crossAx val="303818696"/>
        <c:crosses val="autoZero"/>
        <c:auto val="1"/>
        <c:lblOffset val="100"/>
        <c:baseTimeUnit val="years"/>
      </c:dateAx>
      <c:valAx>
        <c:axId val="30381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1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C-45F2-AA72-B3BFDAE426A0}"/>
            </c:ext>
          </c:extLst>
        </c:ser>
        <c:dLbls>
          <c:showLegendKey val="0"/>
          <c:showVal val="0"/>
          <c:showCatName val="0"/>
          <c:showSerName val="0"/>
          <c:showPercent val="0"/>
          <c:showBubbleSize val="0"/>
        </c:dLbls>
        <c:gapWidth val="150"/>
        <c:axId val="303814384"/>
        <c:axId val="3038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C-45F2-AA72-B3BFDAE426A0}"/>
            </c:ext>
          </c:extLst>
        </c:ser>
        <c:dLbls>
          <c:showLegendKey val="0"/>
          <c:showVal val="0"/>
          <c:showCatName val="0"/>
          <c:showSerName val="0"/>
          <c:showPercent val="0"/>
          <c:showBubbleSize val="0"/>
        </c:dLbls>
        <c:marker val="1"/>
        <c:smooth val="0"/>
        <c:axId val="303814384"/>
        <c:axId val="303812032"/>
      </c:lineChart>
      <c:dateAx>
        <c:axId val="303814384"/>
        <c:scaling>
          <c:orientation val="minMax"/>
        </c:scaling>
        <c:delete val="1"/>
        <c:axPos val="b"/>
        <c:numFmt formatCode="ge" sourceLinked="1"/>
        <c:majorTickMark val="none"/>
        <c:minorTickMark val="none"/>
        <c:tickLblPos val="none"/>
        <c:crossAx val="303812032"/>
        <c:crosses val="autoZero"/>
        <c:auto val="1"/>
        <c:lblOffset val="100"/>
        <c:baseTimeUnit val="years"/>
      </c:dateAx>
      <c:valAx>
        <c:axId val="3038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1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5A-487E-8EC6-43596168814B}"/>
            </c:ext>
          </c:extLst>
        </c:ser>
        <c:dLbls>
          <c:showLegendKey val="0"/>
          <c:showVal val="0"/>
          <c:showCatName val="0"/>
          <c:showSerName val="0"/>
          <c:showPercent val="0"/>
          <c:showBubbleSize val="0"/>
        </c:dLbls>
        <c:gapWidth val="150"/>
        <c:axId val="303812424"/>
        <c:axId val="30381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A-487E-8EC6-43596168814B}"/>
            </c:ext>
          </c:extLst>
        </c:ser>
        <c:dLbls>
          <c:showLegendKey val="0"/>
          <c:showVal val="0"/>
          <c:showCatName val="0"/>
          <c:showSerName val="0"/>
          <c:showPercent val="0"/>
          <c:showBubbleSize val="0"/>
        </c:dLbls>
        <c:marker val="1"/>
        <c:smooth val="0"/>
        <c:axId val="303812424"/>
        <c:axId val="303812816"/>
      </c:lineChart>
      <c:dateAx>
        <c:axId val="303812424"/>
        <c:scaling>
          <c:orientation val="minMax"/>
        </c:scaling>
        <c:delete val="1"/>
        <c:axPos val="b"/>
        <c:numFmt formatCode="ge" sourceLinked="1"/>
        <c:majorTickMark val="none"/>
        <c:minorTickMark val="none"/>
        <c:tickLblPos val="none"/>
        <c:crossAx val="303812816"/>
        <c:crosses val="autoZero"/>
        <c:auto val="1"/>
        <c:lblOffset val="100"/>
        <c:baseTimeUnit val="years"/>
      </c:dateAx>
      <c:valAx>
        <c:axId val="30381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1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F-4E7D-B580-6511F5CAC6A0}"/>
            </c:ext>
          </c:extLst>
        </c:ser>
        <c:dLbls>
          <c:showLegendKey val="0"/>
          <c:showVal val="0"/>
          <c:showCatName val="0"/>
          <c:showSerName val="0"/>
          <c:showPercent val="0"/>
          <c:showBubbleSize val="0"/>
        </c:dLbls>
        <c:gapWidth val="150"/>
        <c:axId val="303817912"/>
        <c:axId val="3036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F-4E7D-B580-6511F5CAC6A0}"/>
            </c:ext>
          </c:extLst>
        </c:ser>
        <c:dLbls>
          <c:showLegendKey val="0"/>
          <c:showVal val="0"/>
          <c:showCatName val="0"/>
          <c:showSerName val="0"/>
          <c:showPercent val="0"/>
          <c:showBubbleSize val="0"/>
        </c:dLbls>
        <c:marker val="1"/>
        <c:smooth val="0"/>
        <c:axId val="303817912"/>
        <c:axId val="303624032"/>
      </c:lineChart>
      <c:dateAx>
        <c:axId val="303817912"/>
        <c:scaling>
          <c:orientation val="minMax"/>
        </c:scaling>
        <c:delete val="1"/>
        <c:axPos val="b"/>
        <c:numFmt formatCode="ge" sourceLinked="1"/>
        <c:majorTickMark val="none"/>
        <c:minorTickMark val="none"/>
        <c:tickLblPos val="none"/>
        <c:crossAx val="303624032"/>
        <c:crosses val="autoZero"/>
        <c:auto val="1"/>
        <c:lblOffset val="100"/>
        <c:baseTimeUnit val="years"/>
      </c:dateAx>
      <c:valAx>
        <c:axId val="3036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1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1195.1099999999999</c:v>
                </c:pt>
                <c:pt idx="1">
                  <c:v>1132.56</c:v>
                </c:pt>
                <c:pt idx="2">
                  <c:v>1053.6400000000001</c:v>
                </c:pt>
                <c:pt idx="3">
                  <c:v>835.68</c:v>
                </c:pt>
                <c:pt idx="4">
                  <c:v>801.3</c:v>
                </c:pt>
              </c:numCache>
            </c:numRef>
          </c:val>
          <c:extLst>
            <c:ext xmlns:c16="http://schemas.microsoft.com/office/drawing/2014/chart" uri="{C3380CC4-5D6E-409C-BE32-E72D297353CC}">
              <c16:uniqueId val="{00000000-A43D-45AD-8BA1-BBE087F06DEE}"/>
            </c:ext>
          </c:extLst>
        </c:ser>
        <c:dLbls>
          <c:showLegendKey val="0"/>
          <c:showVal val="0"/>
          <c:showCatName val="0"/>
          <c:showSerName val="0"/>
          <c:showPercent val="0"/>
          <c:showBubbleSize val="0"/>
        </c:dLbls>
        <c:gapWidth val="150"/>
        <c:axId val="303626776"/>
        <c:axId val="30362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A43D-45AD-8BA1-BBE087F06DEE}"/>
            </c:ext>
          </c:extLst>
        </c:ser>
        <c:dLbls>
          <c:showLegendKey val="0"/>
          <c:showVal val="0"/>
          <c:showCatName val="0"/>
          <c:showSerName val="0"/>
          <c:showPercent val="0"/>
          <c:showBubbleSize val="0"/>
        </c:dLbls>
        <c:marker val="1"/>
        <c:smooth val="0"/>
        <c:axId val="303626776"/>
        <c:axId val="303622856"/>
      </c:lineChart>
      <c:dateAx>
        <c:axId val="303626776"/>
        <c:scaling>
          <c:orientation val="minMax"/>
        </c:scaling>
        <c:delete val="1"/>
        <c:axPos val="b"/>
        <c:numFmt formatCode="ge" sourceLinked="1"/>
        <c:majorTickMark val="none"/>
        <c:minorTickMark val="none"/>
        <c:tickLblPos val="none"/>
        <c:crossAx val="303622856"/>
        <c:crosses val="autoZero"/>
        <c:auto val="1"/>
        <c:lblOffset val="100"/>
        <c:baseTimeUnit val="years"/>
      </c:dateAx>
      <c:valAx>
        <c:axId val="30362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55.65</c:v>
                </c:pt>
                <c:pt idx="1">
                  <c:v>56.05</c:v>
                </c:pt>
                <c:pt idx="2">
                  <c:v>57.25</c:v>
                </c:pt>
                <c:pt idx="3">
                  <c:v>65.95</c:v>
                </c:pt>
                <c:pt idx="4">
                  <c:v>67.7</c:v>
                </c:pt>
              </c:numCache>
            </c:numRef>
          </c:val>
          <c:extLst>
            <c:ext xmlns:c16="http://schemas.microsoft.com/office/drawing/2014/chart" uri="{C3380CC4-5D6E-409C-BE32-E72D297353CC}">
              <c16:uniqueId val="{00000000-F5FB-4B7B-BD73-C629042B7EDC}"/>
            </c:ext>
          </c:extLst>
        </c:ser>
        <c:dLbls>
          <c:showLegendKey val="0"/>
          <c:showVal val="0"/>
          <c:showCatName val="0"/>
          <c:showSerName val="0"/>
          <c:showPercent val="0"/>
          <c:showBubbleSize val="0"/>
        </c:dLbls>
        <c:gapWidth val="150"/>
        <c:axId val="303627560"/>
        <c:axId val="30362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F5FB-4B7B-BD73-C629042B7EDC}"/>
            </c:ext>
          </c:extLst>
        </c:ser>
        <c:dLbls>
          <c:showLegendKey val="0"/>
          <c:showVal val="0"/>
          <c:showCatName val="0"/>
          <c:showSerName val="0"/>
          <c:showPercent val="0"/>
          <c:showBubbleSize val="0"/>
        </c:dLbls>
        <c:marker val="1"/>
        <c:smooth val="0"/>
        <c:axId val="303627560"/>
        <c:axId val="303629912"/>
      </c:lineChart>
      <c:dateAx>
        <c:axId val="303627560"/>
        <c:scaling>
          <c:orientation val="minMax"/>
        </c:scaling>
        <c:delete val="1"/>
        <c:axPos val="b"/>
        <c:numFmt formatCode="ge" sourceLinked="1"/>
        <c:majorTickMark val="none"/>
        <c:minorTickMark val="none"/>
        <c:tickLblPos val="none"/>
        <c:crossAx val="303629912"/>
        <c:crosses val="autoZero"/>
        <c:auto val="1"/>
        <c:lblOffset val="100"/>
        <c:baseTimeUnit val="years"/>
      </c:dateAx>
      <c:valAx>
        <c:axId val="30362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165.37</c:v>
                </c:pt>
                <c:pt idx="1">
                  <c:v>164.89</c:v>
                </c:pt>
                <c:pt idx="2">
                  <c:v>164.66</c:v>
                </c:pt>
                <c:pt idx="3">
                  <c:v>164.37</c:v>
                </c:pt>
                <c:pt idx="4">
                  <c:v>163.95</c:v>
                </c:pt>
              </c:numCache>
            </c:numRef>
          </c:val>
          <c:extLst>
            <c:ext xmlns:c16="http://schemas.microsoft.com/office/drawing/2014/chart" uri="{C3380CC4-5D6E-409C-BE32-E72D297353CC}">
              <c16:uniqueId val="{00000000-4A85-4C3C-9B2F-9A7DB3B2B015}"/>
            </c:ext>
          </c:extLst>
        </c:ser>
        <c:dLbls>
          <c:showLegendKey val="0"/>
          <c:showVal val="0"/>
          <c:showCatName val="0"/>
          <c:showSerName val="0"/>
          <c:showPercent val="0"/>
          <c:showBubbleSize val="0"/>
        </c:dLbls>
        <c:gapWidth val="150"/>
        <c:axId val="303623640"/>
        <c:axId val="30362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4A85-4C3C-9B2F-9A7DB3B2B015}"/>
            </c:ext>
          </c:extLst>
        </c:ser>
        <c:dLbls>
          <c:showLegendKey val="0"/>
          <c:showVal val="0"/>
          <c:showCatName val="0"/>
          <c:showSerName val="0"/>
          <c:showPercent val="0"/>
          <c:showBubbleSize val="0"/>
        </c:dLbls>
        <c:marker val="1"/>
        <c:smooth val="0"/>
        <c:axId val="303623640"/>
        <c:axId val="303624816"/>
      </c:lineChart>
      <c:dateAx>
        <c:axId val="303623640"/>
        <c:scaling>
          <c:orientation val="minMax"/>
        </c:scaling>
        <c:delete val="1"/>
        <c:axPos val="b"/>
        <c:numFmt formatCode="ge" sourceLinked="1"/>
        <c:majorTickMark val="none"/>
        <c:minorTickMark val="none"/>
        <c:tickLblPos val="none"/>
        <c:crossAx val="303624816"/>
        <c:crosses val="autoZero"/>
        <c:auto val="1"/>
        <c:lblOffset val="100"/>
        <c:baseTimeUnit val="years"/>
      </c:dateAx>
      <c:valAx>
        <c:axId val="30362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東郷町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
        <v>122</v>
      </c>
      <c r="AE8" s="49"/>
      <c r="AF8" s="49"/>
      <c r="AG8" s="49"/>
      <c r="AH8" s="49"/>
      <c r="AI8" s="49"/>
      <c r="AJ8" s="49"/>
      <c r="AK8" s="4"/>
      <c r="AL8" s="50">
        <f>データ!S6</f>
        <v>43249</v>
      </c>
      <c r="AM8" s="50"/>
      <c r="AN8" s="50"/>
      <c r="AO8" s="50"/>
      <c r="AP8" s="50"/>
      <c r="AQ8" s="50"/>
      <c r="AR8" s="50"/>
      <c r="AS8" s="50"/>
      <c r="AT8" s="45">
        <f>データ!T6</f>
        <v>18.03</v>
      </c>
      <c r="AU8" s="45"/>
      <c r="AV8" s="45"/>
      <c r="AW8" s="45"/>
      <c r="AX8" s="45"/>
      <c r="AY8" s="45"/>
      <c r="AZ8" s="45"/>
      <c r="BA8" s="45"/>
      <c r="BB8" s="45">
        <f>データ!U6</f>
        <v>2398.7199999999998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78.760000000000005</v>
      </c>
      <c r="Q10" s="45"/>
      <c r="R10" s="45"/>
      <c r="S10" s="45"/>
      <c r="T10" s="45"/>
      <c r="U10" s="45"/>
      <c r="V10" s="45"/>
      <c r="W10" s="45">
        <f>データ!Q6</f>
        <v>87.86</v>
      </c>
      <c r="X10" s="45"/>
      <c r="Y10" s="45"/>
      <c r="Z10" s="45"/>
      <c r="AA10" s="45"/>
      <c r="AB10" s="45"/>
      <c r="AC10" s="45"/>
      <c r="AD10" s="50">
        <f>データ!R6</f>
        <v>1944</v>
      </c>
      <c r="AE10" s="50"/>
      <c r="AF10" s="50"/>
      <c r="AG10" s="50"/>
      <c r="AH10" s="50"/>
      <c r="AI10" s="50"/>
      <c r="AJ10" s="50"/>
      <c r="AK10" s="2"/>
      <c r="AL10" s="50">
        <f>データ!V6</f>
        <v>34088</v>
      </c>
      <c r="AM10" s="50"/>
      <c r="AN10" s="50"/>
      <c r="AO10" s="50"/>
      <c r="AP10" s="50"/>
      <c r="AQ10" s="50"/>
      <c r="AR10" s="50"/>
      <c r="AS10" s="50"/>
      <c r="AT10" s="45">
        <f>データ!W6</f>
        <v>4.91</v>
      </c>
      <c r="AU10" s="45"/>
      <c r="AV10" s="45"/>
      <c r="AW10" s="45"/>
      <c r="AX10" s="45"/>
      <c r="AY10" s="45"/>
      <c r="AZ10" s="45"/>
      <c r="BA10" s="45"/>
      <c r="BB10" s="45">
        <f>データ!X6</f>
        <v>6942.57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233021</v>
      </c>
      <c r="D6" s="33">
        <f t="shared" si="3"/>
        <v>47</v>
      </c>
      <c r="E6" s="33">
        <f t="shared" si="3"/>
        <v>17</v>
      </c>
      <c r="F6" s="33">
        <f t="shared" si="3"/>
        <v>1</v>
      </c>
      <c r="G6" s="33">
        <f t="shared" si="3"/>
        <v>0</v>
      </c>
      <c r="H6" s="33" t="str">
        <f t="shared" si="3"/>
        <v>愛知県　東郷町</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78.760000000000005</v>
      </c>
      <c r="Q6" s="34">
        <f t="shared" si="3"/>
        <v>87.86</v>
      </c>
      <c r="R6" s="34">
        <f t="shared" si="3"/>
        <v>1944</v>
      </c>
      <c r="S6" s="34">
        <f t="shared" si="3"/>
        <v>43249</v>
      </c>
      <c r="T6" s="34">
        <f t="shared" si="3"/>
        <v>18.03</v>
      </c>
      <c r="U6" s="34">
        <f t="shared" si="3"/>
        <v>2398.7199999999998</v>
      </c>
      <c r="V6" s="34">
        <f t="shared" si="3"/>
        <v>34088</v>
      </c>
      <c r="W6" s="34">
        <f t="shared" si="3"/>
        <v>4.91</v>
      </c>
      <c r="X6" s="34">
        <f t="shared" si="3"/>
        <v>6942.57</v>
      </c>
      <c r="Y6" s="35">
        <f>IF(Y7="",NA(),Y7)</f>
        <v>50.12</v>
      </c>
      <c r="Z6" s="35">
        <f t="shared" ref="Z6:AH6" si="4">IF(Z7="",NA(),Z7)</f>
        <v>73.16</v>
      </c>
      <c r="AA6" s="35">
        <f t="shared" si="4"/>
        <v>73.52</v>
      </c>
      <c r="AB6" s="35">
        <f t="shared" si="4"/>
        <v>79.37</v>
      </c>
      <c r="AC6" s="35">
        <f t="shared" si="4"/>
        <v>79.760000000000005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1195.1099999999999</v>
      </c>
      <c r="BG6" s="35">
        <f t="shared" ref="BG6:BO6" si="7">IF(BG7="",NA(),BG7)</f>
        <v>1132.56</v>
      </c>
      <c r="BH6" s="35">
        <f t="shared" si="7"/>
        <v>1053.6400000000001</v>
      </c>
      <c r="BI6" s="35">
        <f t="shared" si="7"/>
        <v>835.68</v>
      </c>
      <c r="BJ6" s="35">
        <f t="shared" si="7"/>
        <v>801.3</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55.65</v>
      </c>
      <c r="BR6" s="35">
        <f t="shared" ref="BR6:BZ6" si="8">IF(BR7="",NA(),BR7)</f>
        <v>56.05</v>
      </c>
      <c r="BS6" s="35">
        <f t="shared" si="8"/>
        <v>57.25</v>
      </c>
      <c r="BT6" s="35">
        <f t="shared" si="8"/>
        <v>65.95</v>
      </c>
      <c r="BU6" s="35">
        <f t="shared" si="8"/>
        <v>67.7</v>
      </c>
      <c r="BV6" s="35">
        <f t="shared" si="8"/>
        <v>75.08</v>
      </c>
      <c r="BW6" s="35">
        <f t="shared" si="8"/>
        <v>76.91</v>
      </c>
      <c r="BX6" s="35">
        <f t="shared" si="8"/>
        <v>76.33</v>
      </c>
      <c r="BY6" s="35">
        <f t="shared" si="8"/>
        <v>80.11</v>
      </c>
      <c r="BZ6" s="35">
        <f t="shared" si="8"/>
        <v>84.53</v>
      </c>
      <c r="CA6" s="34" t="str">
        <f>IF(CA7="","",IF(CA7="-","【-】","【"&amp;SUBSTITUTE(TEXT(CA7,"#,##0.00"),"-","△")&amp;"】"))</f>
        <v>【100.04】</v>
      </c>
      <c r="CB6" s="35">
        <f>IF(CB7="",NA(),CB7)</f>
        <v>165.37</v>
      </c>
      <c r="CC6" s="35">
        <f t="shared" ref="CC6:CK6" si="9">IF(CC7="",NA(),CC7)</f>
        <v>164.89</v>
      </c>
      <c r="CD6" s="35">
        <f t="shared" si="9"/>
        <v>164.66</v>
      </c>
      <c r="CE6" s="35">
        <f t="shared" si="9"/>
        <v>164.37</v>
      </c>
      <c r="CF6" s="35">
        <f t="shared" si="9"/>
        <v>163.95</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89.45</v>
      </c>
      <c r="CY6" s="35">
        <f t="shared" ref="CY6:DG6" si="11">IF(CY7="",NA(),CY7)</f>
        <v>91.29</v>
      </c>
      <c r="CZ6" s="35">
        <f t="shared" si="11"/>
        <v>91.5</v>
      </c>
      <c r="DA6" s="35">
        <f t="shared" si="11"/>
        <v>92.66</v>
      </c>
      <c r="DB6" s="35">
        <f t="shared" si="11"/>
        <v>93.26</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0.35</v>
      </c>
      <c r="EF6" s="34">
        <f t="shared" ref="EF6:EN6" si="14">IF(EF7="",NA(),EF7)</f>
        <v>0</v>
      </c>
      <c r="EG6" s="35">
        <f t="shared" si="14"/>
        <v>0.05</v>
      </c>
      <c r="EH6" s="35">
        <f t="shared" si="14"/>
        <v>0.17</v>
      </c>
      <c r="EI6" s="35">
        <f t="shared" si="14"/>
        <v>0.06</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233021</v>
      </c>
      <c r="D7" s="37">
        <v>47</v>
      </c>
      <c r="E7" s="37">
        <v>17</v>
      </c>
      <c r="F7" s="37">
        <v>1</v>
      </c>
      <c r="G7" s="37">
        <v>0</v>
      </c>
      <c r="H7" s="37" t="s">
        <v>110</v>
      </c>
      <c r="I7" s="37" t="s">
        <v>111</v>
      </c>
      <c r="J7" s="37" t="s">
        <v>112</v>
      </c>
      <c r="K7" s="37" t="s">
        <v>113</v>
      </c>
      <c r="L7" s="37" t="s">
        <v>114</v>
      </c>
      <c r="M7" s="37"/>
      <c r="N7" s="38" t="s">
        <v>115</v>
      </c>
      <c r="O7" s="38" t="s">
        <v>116</v>
      </c>
      <c r="P7" s="38">
        <v>78.760000000000005</v>
      </c>
      <c r="Q7" s="38">
        <v>87.86</v>
      </c>
      <c r="R7" s="38">
        <v>1944</v>
      </c>
      <c r="S7" s="38">
        <v>43249</v>
      </c>
      <c r="T7" s="38">
        <v>18.03</v>
      </c>
      <c r="U7" s="38">
        <v>2398.7199999999998</v>
      </c>
      <c r="V7" s="38">
        <v>34088</v>
      </c>
      <c r="W7" s="38">
        <v>4.91</v>
      </c>
      <c r="X7" s="38">
        <v>6942.57</v>
      </c>
      <c r="Y7" s="38">
        <v>50.12</v>
      </c>
      <c r="Z7" s="38">
        <v>73.16</v>
      </c>
      <c r="AA7" s="38">
        <v>73.52</v>
      </c>
      <c r="AB7" s="38">
        <v>79.37</v>
      </c>
      <c r="AC7" s="38">
        <v>79.760000000000005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1195.1099999999999</v>
      </c>
      <c r="BG7" s="38">
        <v>1132.56</v>
      </c>
      <c r="BH7" s="38">
        <v>1053.6400000000001</v>
      </c>
      <c r="BI7" s="38">
        <v>835.68</v>
      </c>
      <c r="BJ7" s="38">
        <v>801.3</v>
      </c>
      <c r="BK7" s="38">
        <v>1127.77</v>
      </c>
      <c r="BL7" s="38">
        <v>1066.1600000000001</v>
      </c>
      <c r="BM7" s="38">
        <v>1117.27</v>
      </c>
      <c r="BN7" s="38">
        <v>1051.49</v>
      </c>
      <c r="BO7" s="38">
        <v>991.69</v>
      </c>
      <c r="BP7" s="38">
        <v>728.3</v>
      </c>
      <c r="BQ7" s="38">
        <v>55.65</v>
      </c>
      <c r="BR7" s="38">
        <v>56.05</v>
      </c>
      <c r="BS7" s="38">
        <v>57.25</v>
      </c>
      <c r="BT7" s="38">
        <v>65.95</v>
      </c>
      <c r="BU7" s="38">
        <v>67.7</v>
      </c>
      <c r="BV7" s="38">
        <v>75.08</v>
      </c>
      <c r="BW7" s="38">
        <v>76.91</v>
      </c>
      <c r="BX7" s="38">
        <v>76.33</v>
      </c>
      <c r="BY7" s="38">
        <v>80.11</v>
      </c>
      <c r="BZ7" s="38">
        <v>84.53</v>
      </c>
      <c r="CA7" s="38">
        <v>100.04</v>
      </c>
      <c r="CB7" s="38">
        <v>165.37</v>
      </c>
      <c r="CC7" s="38">
        <v>164.89</v>
      </c>
      <c r="CD7" s="38">
        <v>164.66</v>
      </c>
      <c r="CE7" s="38">
        <v>164.37</v>
      </c>
      <c r="CF7" s="38">
        <v>163.95</v>
      </c>
      <c r="CG7" s="38">
        <v>164.73</v>
      </c>
      <c r="CH7" s="38">
        <v>160.77000000000001</v>
      </c>
      <c r="CI7" s="38">
        <v>164.13</v>
      </c>
      <c r="CJ7" s="38">
        <v>162.66</v>
      </c>
      <c r="CK7" s="38">
        <v>154.69999999999999</v>
      </c>
      <c r="CL7" s="38">
        <v>137.82</v>
      </c>
      <c r="CM7" s="38" t="s">
        <v>115</v>
      </c>
      <c r="CN7" s="38" t="s">
        <v>115</v>
      </c>
      <c r="CO7" s="38" t="s">
        <v>115</v>
      </c>
      <c r="CP7" s="38" t="s">
        <v>115</v>
      </c>
      <c r="CQ7" s="38" t="s">
        <v>115</v>
      </c>
      <c r="CR7" s="38">
        <v>58.78</v>
      </c>
      <c r="CS7" s="38">
        <v>56.94</v>
      </c>
      <c r="CT7" s="38">
        <v>58.28</v>
      </c>
      <c r="CU7" s="38">
        <v>56.67</v>
      </c>
      <c r="CV7" s="38">
        <v>58.04</v>
      </c>
      <c r="CW7" s="38">
        <v>60.09</v>
      </c>
      <c r="CX7" s="38">
        <v>89.45</v>
      </c>
      <c r="CY7" s="38">
        <v>91.29</v>
      </c>
      <c r="CZ7" s="38">
        <v>91.5</v>
      </c>
      <c r="DA7" s="38">
        <v>92.66</v>
      </c>
      <c r="DB7" s="38">
        <v>93.26</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0.35</v>
      </c>
      <c r="EF7" s="38">
        <v>0</v>
      </c>
      <c r="EG7" s="38">
        <v>0.05</v>
      </c>
      <c r="EH7" s="38">
        <v>0.17</v>
      </c>
      <c r="EI7" s="38">
        <v>0.06</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2018-02-14T23:47:30Z</cp:lastPrinted>
  <dcterms:created xsi:type="dcterms:W3CDTF">2017-12-25T02:09:28Z</dcterms:created>
  <dcterms:modified xsi:type="dcterms:W3CDTF">2018-02-23T05:21:24Z</dcterms:modified>
  <cp:category/>
</cp:coreProperties>
</file>