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<sst xmlns="http://schemas.openxmlformats.org/spreadsheetml/2006/main" count="245" uniqueCount="125">
  <si>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</si>
  <si>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</si>
  <si>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</si>
  <si>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</si>
  <si>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</si>
  <si>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</si>
  <si>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</si>
  <si>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</si>
  <si>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</si>
  <si>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</si>
  <si>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</si>
  <si>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</si>
  <si>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</si>
  <si>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</si>
  <si>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</si>
  <si>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</si>
  <si>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</si>
  <si>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</si>
  <si>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</si>
  <si>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</si>
  <si>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</si>
  <si>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</si>
  <si>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</si>
  <si>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</si>
  <si>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</si>
  <si>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</si>
  <si>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</si>
  <si>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</si>
  <si>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</si>
  <si>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</si>
  <si>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</si>
  <si>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</si>
  <si>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</si>
  <si>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</si>
  <si>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</si>
  <si>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</si>
  <si>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</si>
  <si>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</si>
  <si>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</si>
  <si>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</si>
  <si>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</si>
  <si>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</si>
  <si>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</si>
  <si>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</si>
  <si>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</si>
  <si>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</si>
  <si>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</si>
  <si>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</si>
  <si>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</si>
  <si>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</si>
  <si>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</si>
  <si>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</si>
  <si>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</si>
  <si>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</si>
  <si>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</si>
  <si>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</si>
  <si>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</si>
  <si>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</si>
  <si>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</si>
  <si>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</si>
  <si>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</si>
  <si>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</si>
  <si>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</si>
  <si>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</si>
  <si>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</si>
  <si>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</si>
  <si>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</si>
  <si>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</si>
  <si>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</si>
  <si>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</si>
  <si>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</si>
  <si>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</si>
  <si>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</si>
  <si>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</si>
  <si>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</si>
  <si>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</si>
  <si>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</si>
  <si>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</si>
  <si>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</si>
  <si>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</si>
  <si>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</si>
  <si>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</si>
  <si>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</si>
  <si>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</si>
  <si>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</si>
  <si>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</si>
  <si>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</si>
  <si>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</si>
  <si>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</si>
  <si>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</si>
  <si>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</si>
  <si>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</si>
  <si>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</si>
  <si>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</si>
  <si>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</si>
  <si>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</si>
  <si>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</si>
  <si>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</si>
  <si>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</si>
  <si>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</si>
  <si>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</si>
  <si>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</si>
  <si>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</si>
  <si>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</si>
  <si>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</si>
  <si>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</si>
  <si>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</si>
  <si>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</si>
  <si>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</si>
  <si>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大口町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</si>
  <si>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</si>
  <si>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</si>
  <si>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</si>
  <si>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</si>
  <si>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</si>
  <si>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</si>
  <si>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</si>
  <si>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</si>
  <si>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</si>
  <si>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</si>
  <si>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</si>
  <si>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供用開始より２１年と比較的新しい。当面は面整備を優先するが、計画的な老朽化対策(不明水対策)に重点を移していきたい。</t>
    <phoneticPr fontId="4"/>
  </si>
  <si>
    <t>１０年概成は達成する見込みである。また、不明水率は約３５%と計画値である１５%の２倍以上に上り老朽化対策(不明水対策)を進める必要がある。
収支の改善として、不明水対策による維持管理経費の削減を行い、使用料改定により収入の増を行う必要がある。
経営戦略は、使用料改定の検討と併せて３２年度までに策定する予定である。</t>
    <rPh sb="42" eb="44">
      <t>イジョウ</t>
    </rPh>
    <rPh sb="70" eb="72">
      <t>シュウシ</t>
    </rPh>
    <rPh sb="73" eb="75">
      <t>カイゼン</t>
    </rPh>
    <rPh sb="79" eb="81">
      <t>フメイ</t>
    </rPh>
    <rPh sb="81" eb="82">
      <t>スイ</t>
    </rPh>
    <rPh sb="82" eb="84">
      <t>タイサク</t>
    </rPh>
    <rPh sb="87" eb="89">
      <t>イジ</t>
    </rPh>
    <rPh sb="89" eb="91">
      <t>カンリ</t>
    </rPh>
    <rPh sb="91" eb="93">
      <t>ケイヒ</t>
    </rPh>
    <rPh sb="94" eb="96">
      <t>サクゲン</t>
    </rPh>
    <rPh sb="97" eb="98">
      <t>オコナ</t>
    </rPh>
    <rPh sb="100" eb="103">
      <t>シヨウリョウ</t>
    </rPh>
    <rPh sb="103" eb="105">
      <t>カイテイ</t>
    </rPh>
    <rPh sb="108" eb="110">
      <t>シュウニュウ</t>
    </rPh>
    <rPh sb="111" eb="112">
      <t>ゾウ</t>
    </rPh>
    <rPh sb="113" eb="114">
      <t>オコナ</t>
    </rPh>
    <rPh sb="115" eb="117">
      <t>ヒツヨウ</t>
    </rPh>
    <rPh sb="137" eb="138">
      <t>アワ</t>
    </rPh>
    <phoneticPr fontId="4"/>
  </si>
  <si>
    <t>非設置</t>
    <rPh sb="0" eb="1">
      <t>ヒ</t>
    </rPh>
    <rPh sb="1" eb="3">
      <t>セッチ</t>
    </rPh>
    <phoneticPr fontId="4"/>
  </si>
  <si>
    <r>
      <t>①収益的収支比率94.49や⑤経費回収率88.22は料金収入が不足気味であることを示している。
④企業債残高対事業規模比率407.18は起債残高から一般会計支出を控除した額を収益額で割ったもので、これが低ければ借金の負担が少ないことを示している。しかしこれが類似他団体の半分以下なのは起債償還のかなりの部分を一般会計支出に頼っている結果であり、これも料金収入が不足気味であることを示している。
⑥汚水処理原価150.00は昨年から同じである。これは県の処理施設の料金改定によるものであり、将来的にはさらに改善が期待できる。しかし類似他団体より低いのは公費負担（一般会計支出）が多いことによる。
⑧水洗化率81.16は向上したがまだ類似他</t>
    </r>
    <r>
      <rPr>
        <sz val="11"/>
        <rFont val="ＭＳ ゴシック"/>
        <family val="3"/>
        <charset val="128"/>
      </rPr>
      <t>団体より低く、改善する</t>
    </r>
    <r>
      <rPr>
        <sz val="11"/>
        <color theme="1"/>
        <rFont val="ＭＳ ゴシック"/>
        <family val="3"/>
        <charset val="128"/>
      </rPr>
      <t>には未接続者への啓発が必要となる。</t>
    </r>
    <rPh sb="135" eb="137">
      <t>ハンブン</t>
    </rPh>
    <rPh sb="137" eb="139">
      <t>イカ</t>
    </rPh>
    <rPh sb="211" eb="213">
      <t>サクネン</t>
    </rPh>
    <rPh sb="215" eb="216">
      <t>オナ</t>
    </rPh>
    <rPh sb="308" eb="310">
      <t>コウジョウ</t>
    </rPh>
    <rPh sb="325" eb="32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</si>
</sst>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96-4634-9AA9-4DC6F9057B80}"/>
            </c:ext>
          </c:extLst>
        </c:ser>
        <c:dLbls>
          <c:showLegendKey val="0"/>
          <c:showVal val="0"/>
          <c:showCatName val="0"/>
          <c:showSerName val="0"/>
          <c:showPercent val="0"/>
          <c:showBubbleSize val="0"/>
        </c:dLbls>
        <c:gapWidth val="150"/>
        <c:axId val="247962152"/>
        <c:axId val="24796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BF96-4634-9AA9-4DC6F9057B80}"/>
            </c:ext>
          </c:extLst>
        </c:ser>
        <c:dLbls>
          <c:showLegendKey val="0"/>
          <c:showVal val="0"/>
          <c:showCatName val="0"/>
          <c:showSerName val="0"/>
          <c:showPercent val="0"/>
          <c:showBubbleSize val="0"/>
        </c:dLbls>
        <c:marker val="1"/>
        <c:smooth val="0"/>
        <c:axId val="247962152"/>
        <c:axId val="247962544"/>
      </c:lineChart>
      <c:dateAx>
        <c:axId val="247962152"/>
        <c:scaling>
          <c:orientation val="minMax"/>
        </c:scaling>
        <c:delete val="1"/>
        <c:axPos val="b"/>
        <c:numFmt formatCode="ge" sourceLinked="1"/>
        <c:majorTickMark val="none"/>
        <c:minorTickMark val="none"/>
        <c:tickLblPos val="none"/>
        <c:crossAx val="247962544"/>
        <c:crosses val="autoZero"/>
        <c:auto val="1"/>
        <c:lblOffset val="100"/>
        <c:baseTimeUnit val="years"/>
      </c:dateAx>
      <c:valAx>
        <c:axId val="2479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6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4D-4283-B700-DA042141F77E}"/>
            </c:ext>
          </c:extLst>
        </c:ser>
        <c:dLbls>
          <c:showLegendKey val="0"/>
          <c:showVal val="0"/>
          <c:showCatName val="0"/>
          <c:showSerName val="0"/>
          <c:showPercent val="0"/>
          <c:showBubbleSize val="0"/>
        </c:dLbls>
        <c:gapWidth val="150"/>
        <c:axId val="249174528"/>
        <c:axId val="24917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3F4D-4283-B700-DA042141F77E}"/>
            </c:ext>
          </c:extLst>
        </c:ser>
        <c:dLbls>
          <c:showLegendKey val="0"/>
          <c:showVal val="0"/>
          <c:showCatName val="0"/>
          <c:showSerName val="0"/>
          <c:showPercent val="0"/>
          <c:showBubbleSize val="0"/>
        </c:dLbls>
        <c:marker val="1"/>
        <c:smooth val="0"/>
        <c:axId val="249174528"/>
        <c:axId val="249174136"/>
      </c:lineChart>
      <c:dateAx>
        <c:axId val="249174528"/>
        <c:scaling>
          <c:orientation val="minMax"/>
        </c:scaling>
        <c:delete val="1"/>
        <c:axPos val="b"/>
        <c:numFmt formatCode="ge" sourceLinked="1"/>
        <c:majorTickMark val="none"/>
        <c:minorTickMark val="none"/>
        <c:tickLblPos val="none"/>
        <c:crossAx val="249174136"/>
        <c:crosses val="autoZero"/>
        <c:auto val="1"/>
        <c:lblOffset val="100"/>
        <c:baseTimeUnit val="years"/>
      </c:dateAx>
      <c:valAx>
        <c:axId val="24917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76.89</c:v>
                </c:pt>
                <c:pt idx="1">
                  <c:v>76.86</c:v>
                </c:pt>
                <c:pt idx="2">
                  <c:v>75.95</c:v>
                </c:pt>
                <c:pt idx="3">
                  <c:v>79.540000000000006</c:v>
                </c:pt>
                <c:pt idx="4">
                  <c:v>81.16</c:v>
                </c:pt>
              </c:numCache>
            </c:numRef>
          </c:val>
          <c:extLst>
            <c:ext xmlns:c16="http://schemas.microsoft.com/office/drawing/2014/chart" uri="{C3380CC4-5D6E-409C-BE32-E72D297353CC}">
              <c16:uniqueId val="{00000000-C7C4-41CC-9F09-6C04E031F23B}"/>
            </c:ext>
          </c:extLst>
        </c:ser>
        <c:dLbls>
          <c:showLegendKey val="0"/>
          <c:showVal val="0"/>
          <c:showCatName val="0"/>
          <c:showSerName val="0"/>
          <c:showPercent val="0"/>
          <c:showBubbleSize val="0"/>
        </c:dLbls>
        <c:gapWidth val="150"/>
        <c:axId val="249174920"/>
        <c:axId val="2496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C7C4-41CC-9F09-6C04E031F23B}"/>
            </c:ext>
          </c:extLst>
        </c:ser>
        <c:dLbls>
          <c:showLegendKey val="0"/>
          <c:showVal val="0"/>
          <c:showCatName val="0"/>
          <c:showSerName val="0"/>
          <c:showPercent val="0"/>
          <c:showBubbleSize val="0"/>
        </c:dLbls>
        <c:marker val="1"/>
        <c:smooth val="0"/>
        <c:axId val="249174920"/>
        <c:axId val="249646912"/>
      </c:lineChart>
      <c:dateAx>
        <c:axId val="249174920"/>
        <c:scaling>
          <c:orientation val="minMax"/>
        </c:scaling>
        <c:delete val="1"/>
        <c:axPos val="b"/>
        <c:numFmt formatCode="ge" sourceLinked="1"/>
        <c:majorTickMark val="none"/>
        <c:minorTickMark val="none"/>
        <c:tickLblPos val="none"/>
        <c:crossAx val="249646912"/>
        <c:crosses val="autoZero"/>
        <c:auto val="1"/>
        <c:lblOffset val="100"/>
        <c:baseTimeUnit val="years"/>
      </c:dateAx>
      <c:valAx>
        <c:axId val="2496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7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91.71</c:v>
                </c:pt>
                <c:pt idx="1">
                  <c:v>91.42</c:v>
                </c:pt>
                <c:pt idx="2">
                  <c:v>91.67</c:v>
                </c:pt>
                <c:pt idx="3">
                  <c:v>94.6</c:v>
                </c:pt>
                <c:pt idx="4">
                  <c:v>94.49</c:v>
                </c:pt>
              </c:numCache>
            </c:numRef>
          </c:val>
          <c:extLst>
            <c:ext xmlns:c16="http://schemas.microsoft.com/office/drawing/2014/chart" uri="{C3380CC4-5D6E-409C-BE32-E72D297353CC}">
              <c16:uniqueId val="{00000000-3AFC-4252-961C-3CAE926780A8}"/>
            </c:ext>
          </c:extLst>
        </c:ser>
        <c:dLbls>
          <c:showLegendKey val="0"/>
          <c:showVal val="0"/>
          <c:showCatName val="0"/>
          <c:showSerName val="0"/>
          <c:showPercent val="0"/>
          <c:showBubbleSize val="0"/>
        </c:dLbls>
        <c:gapWidth val="150"/>
        <c:axId val="248986192"/>
        <c:axId val="24898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C-4252-961C-3CAE926780A8}"/>
            </c:ext>
          </c:extLst>
        </c:ser>
        <c:dLbls>
          <c:showLegendKey val="0"/>
          <c:showVal val="0"/>
          <c:showCatName val="0"/>
          <c:showSerName val="0"/>
          <c:showPercent val="0"/>
          <c:showBubbleSize val="0"/>
        </c:dLbls>
        <c:marker val="1"/>
        <c:smooth val="0"/>
        <c:axId val="248986192"/>
        <c:axId val="248986584"/>
      </c:lineChart>
      <c:dateAx>
        <c:axId val="248986192"/>
        <c:scaling>
          <c:orientation val="minMax"/>
        </c:scaling>
        <c:delete val="1"/>
        <c:axPos val="b"/>
        <c:numFmt formatCode="ge" sourceLinked="1"/>
        <c:majorTickMark val="none"/>
        <c:minorTickMark val="none"/>
        <c:tickLblPos val="none"/>
        <c:crossAx val="248986584"/>
        <c:crosses val="autoZero"/>
        <c:auto val="1"/>
        <c:lblOffset val="100"/>
        <c:baseTimeUnit val="years"/>
      </c:dateAx>
      <c:valAx>
        <c:axId val="24898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E-43E5-B1F7-8C3A4D2769F0}"/>
            </c:ext>
          </c:extLst>
        </c:ser>
        <c:dLbls>
          <c:showLegendKey val="0"/>
          <c:showVal val="0"/>
          <c:showCatName val="0"/>
          <c:showSerName val="0"/>
          <c:showPercent val="0"/>
          <c:showBubbleSize val="0"/>
        </c:dLbls>
        <c:gapWidth val="150"/>
        <c:axId val="248987760"/>
        <c:axId val="24898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E-43E5-B1F7-8C3A4D2769F0}"/>
            </c:ext>
          </c:extLst>
        </c:ser>
        <c:dLbls>
          <c:showLegendKey val="0"/>
          <c:showVal val="0"/>
          <c:showCatName val="0"/>
          <c:showSerName val="0"/>
          <c:showPercent val="0"/>
          <c:showBubbleSize val="0"/>
        </c:dLbls>
        <c:marker val="1"/>
        <c:smooth val="0"/>
        <c:axId val="248987760"/>
        <c:axId val="248988152"/>
      </c:lineChart>
      <c:dateAx>
        <c:axId val="248987760"/>
        <c:scaling>
          <c:orientation val="minMax"/>
        </c:scaling>
        <c:delete val="1"/>
        <c:axPos val="b"/>
        <c:numFmt formatCode="ge" sourceLinked="1"/>
        <c:majorTickMark val="none"/>
        <c:minorTickMark val="none"/>
        <c:tickLblPos val="none"/>
        <c:crossAx val="248988152"/>
        <c:crosses val="autoZero"/>
        <c:auto val="1"/>
        <c:lblOffset val="100"/>
        <c:baseTimeUnit val="years"/>
      </c:dateAx>
      <c:valAx>
        <c:axId val="2489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1-430B-9A78-84CB8DD59BAB}"/>
            </c:ext>
          </c:extLst>
        </c:ser>
        <c:dLbls>
          <c:showLegendKey val="0"/>
          <c:showVal val="0"/>
          <c:showCatName val="0"/>
          <c:showSerName val="0"/>
          <c:showPercent val="0"/>
          <c:showBubbleSize val="0"/>
        </c:dLbls>
        <c:gapWidth val="150"/>
        <c:axId val="249171784"/>
        <c:axId val="24917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1-430B-9A78-84CB8DD59BAB}"/>
            </c:ext>
          </c:extLst>
        </c:ser>
        <c:dLbls>
          <c:showLegendKey val="0"/>
          <c:showVal val="0"/>
          <c:showCatName val="0"/>
          <c:showSerName val="0"/>
          <c:showPercent val="0"/>
          <c:showBubbleSize val="0"/>
        </c:dLbls>
        <c:marker val="1"/>
        <c:smooth val="0"/>
        <c:axId val="249171784"/>
        <c:axId val="249172176"/>
      </c:lineChart>
      <c:dateAx>
        <c:axId val="249171784"/>
        <c:scaling>
          <c:orientation val="minMax"/>
        </c:scaling>
        <c:delete val="1"/>
        <c:axPos val="b"/>
        <c:numFmt formatCode="ge" sourceLinked="1"/>
        <c:majorTickMark val="none"/>
        <c:minorTickMark val="none"/>
        <c:tickLblPos val="none"/>
        <c:crossAx val="249172176"/>
        <c:crosses val="autoZero"/>
        <c:auto val="1"/>
        <c:lblOffset val="100"/>
        <c:baseTimeUnit val="years"/>
      </c:dateAx>
      <c:valAx>
        <c:axId val="24917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7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9B-4DC8-8569-59E81B763A13}"/>
            </c:ext>
          </c:extLst>
        </c:ser>
        <c:dLbls>
          <c:showLegendKey val="0"/>
          <c:showVal val="0"/>
          <c:showCatName val="0"/>
          <c:showSerName val="0"/>
          <c:showPercent val="0"/>
          <c:showBubbleSize val="0"/>
        </c:dLbls>
        <c:gapWidth val="150"/>
        <c:axId val="249175312"/>
        <c:axId val="24928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9B-4DC8-8569-59E81B763A13}"/>
            </c:ext>
          </c:extLst>
        </c:ser>
        <c:dLbls>
          <c:showLegendKey val="0"/>
          <c:showVal val="0"/>
          <c:showCatName val="0"/>
          <c:showSerName val="0"/>
          <c:showPercent val="0"/>
          <c:showBubbleSize val="0"/>
        </c:dLbls>
        <c:marker val="1"/>
        <c:smooth val="0"/>
        <c:axId val="249175312"/>
        <c:axId val="249287560"/>
      </c:lineChart>
      <c:dateAx>
        <c:axId val="249175312"/>
        <c:scaling>
          <c:orientation val="minMax"/>
        </c:scaling>
        <c:delete val="1"/>
        <c:axPos val="b"/>
        <c:numFmt formatCode="ge" sourceLinked="1"/>
        <c:majorTickMark val="none"/>
        <c:minorTickMark val="none"/>
        <c:tickLblPos val="none"/>
        <c:crossAx val="249287560"/>
        <c:crosses val="autoZero"/>
        <c:auto val="1"/>
        <c:lblOffset val="100"/>
        <c:baseTimeUnit val="years"/>
      </c:dateAx>
      <c:valAx>
        <c:axId val="24928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7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9C-4D45-AC04-3EBA00E80997}"/>
            </c:ext>
          </c:extLst>
        </c:ser>
        <c:dLbls>
          <c:showLegendKey val="0"/>
          <c:showVal val="0"/>
          <c:showCatName val="0"/>
          <c:showSerName val="0"/>
          <c:showPercent val="0"/>
          <c:showBubbleSize val="0"/>
        </c:dLbls>
        <c:gapWidth val="150"/>
        <c:axId val="249288736"/>
        <c:axId val="24928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C-4D45-AC04-3EBA00E80997}"/>
            </c:ext>
          </c:extLst>
        </c:ser>
        <c:dLbls>
          <c:showLegendKey val="0"/>
          <c:showVal val="0"/>
          <c:showCatName val="0"/>
          <c:showSerName val="0"/>
          <c:showPercent val="0"/>
          <c:showBubbleSize val="0"/>
        </c:dLbls>
        <c:marker val="1"/>
        <c:smooth val="0"/>
        <c:axId val="249288736"/>
        <c:axId val="249289128"/>
      </c:lineChart>
      <c:dateAx>
        <c:axId val="249288736"/>
        <c:scaling>
          <c:orientation val="minMax"/>
        </c:scaling>
        <c:delete val="1"/>
        <c:axPos val="b"/>
        <c:numFmt formatCode="ge" sourceLinked="1"/>
        <c:majorTickMark val="none"/>
        <c:minorTickMark val="none"/>
        <c:tickLblPos val="none"/>
        <c:crossAx val="249289128"/>
        <c:crosses val="autoZero"/>
        <c:auto val="1"/>
        <c:lblOffset val="100"/>
        <c:baseTimeUnit val="years"/>
      </c:dateAx>
      <c:valAx>
        <c:axId val="24928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21.2</c:v>
                </c:pt>
                <c:pt idx="1">
                  <c:v>17.64</c:v>
                </c:pt>
                <c:pt idx="2">
                  <c:v>14.79</c:v>
                </c:pt>
                <c:pt idx="3">
                  <c:v>395.09</c:v>
                </c:pt>
                <c:pt idx="4">
                  <c:v>407.18</c:v>
                </c:pt>
              </c:numCache>
            </c:numRef>
          </c:val>
          <c:extLst>
            <c:ext xmlns:c16="http://schemas.microsoft.com/office/drawing/2014/chart" uri="{C3380CC4-5D6E-409C-BE32-E72D297353CC}">
              <c16:uniqueId val="{00000000-D829-4FBB-8FA5-C4CAC2C0ECC0}"/>
            </c:ext>
          </c:extLst>
        </c:ser>
        <c:dLbls>
          <c:showLegendKey val="0"/>
          <c:showVal val="0"/>
          <c:showCatName val="0"/>
          <c:showSerName val="0"/>
          <c:showPercent val="0"/>
          <c:showBubbleSize val="0"/>
        </c:dLbls>
        <c:gapWidth val="150"/>
        <c:axId val="249290696"/>
        <c:axId val="24929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D829-4FBB-8FA5-C4CAC2C0ECC0}"/>
            </c:ext>
          </c:extLst>
        </c:ser>
        <c:dLbls>
          <c:showLegendKey val="0"/>
          <c:showVal val="0"/>
          <c:showCatName val="0"/>
          <c:showSerName val="0"/>
          <c:showPercent val="0"/>
          <c:showBubbleSize val="0"/>
        </c:dLbls>
        <c:marker val="1"/>
        <c:smooth val="0"/>
        <c:axId val="249290696"/>
        <c:axId val="249291088"/>
      </c:lineChart>
      <c:dateAx>
        <c:axId val="249290696"/>
        <c:scaling>
          <c:orientation val="minMax"/>
        </c:scaling>
        <c:delete val="1"/>
        <c:axPos val="b"/>
        <c:numFmt formatCode="ge" sourceLinked="1"/>
        <c:majorTickMark val="none"/>
        <c:minorTickMark val="none"/>
        <c:tickLblPos val="none"/>
        <c:crossAx val="249291088"/>
        <c:crosses val="autoZero"/>
        <c:auto val="1"/>
        <c:lblOffset val="100"/>
        <c:baseTimeUnit val="years"/>
      </c:dateAx>
      <c:valAx>
        <c:axId val="24929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9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81.489999999999995</c:v>
                </c:pt>
                <c:pt idx="1">
                  <c:v>82.76</c:v>
                </c:pt>
                <c:pt idx="2">
                  <c:v>83.87</c:v>
                </c:pt>
                <c:pt idx="3">
                  <c:v>88.04</c:v>
                </c:pt>
                <c:pt idx="4">
                  <c:v>88.22</c:v>
                </c:pt>
              </c:numCache>
            </c:numRef>
          </c:val>
          <c:extLst>
            <c:ext xmlns:c16="http://schemas.microsoft.com/office/drawing/2014/chart" uri="{C3380CC4-5D6E-409C-BE32-E72D297353CC}">
              <c16:uniqueId val="{00000000-4128-4CDD-A1C5-4F7F09C5F3FF}"/>
            </c:ext>
          </c:extLst>
        </c:ser>
        <c:dLbls>
          <c:showLegendKey val="0"/>
          <c:showVal val="0"/>
          <c:showCatName val="0"/>
          <c:showSerName val="0"/>
          <c:showPercent val="0"/>
          <c:showBubbleSize val="0"/>
        </c:dLbls>
        <c:gapWidth val="150"/>
        <c:axId val="249459368"/>
        <c:axId val="24945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4128-4CDD-A1C5-4F7F09C5F3FF}"/>
            </c:ext>
          </c:extLst>
        </c:ser>
        <c:dLbls>
          <c:showLegendKey val="0"/>
          <c:showVal val="0"/>
          <c:showCatName val="0"/>
          <c:showSerName val="0"/>
          <c:showPercent val="0"/>
          <c:showBubbleSize val="0"/>
        </c:dLbls>
        <c:marker val="1"/>
        <c:smooth val="0"/>
        <c:axId val="249459368"/>
        <c:axId val="249459760"/>
      </c:lineChart>
      <c:dateAx>
        <c:axId val="249459368"/>
        <c:scaling>
          <c:orientation val="minMax"/>
        </c:scaling>
        <c:delete val="1"/>
        <c:axPos val="b"/>
        <c:numFmt formatCode="ge" sourceLinked="1"/>
        <c:majorTickMark val="none"/>
        <c:minorTickMark val="none"/>
        <c:tickLblPos val="none"/>
        <c:crossAx val="249459760"/>
        <c:crosses val="autoZero"/>
        <c:auto val="1"/>
        <c:lblOffset val="100"/>
        <c:baseTimeUnit val="years"/>
      </c:dateAx>
      <c:valAx>
        <c:axId val="24945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160</c:v>
                </c:pt>
                <c:pt idx="1">
                  <c:v>160</c:v>
                </c:pt>
                <c:pt idx="2">
                  <c:v>160</c:v>
                </c:pt>
                <c:pt idx="3">
                  <c:v>150</c:v>
                </c:pt>
                <c:pt idx="4">
                  <c:v>150</c:v>
                </c:pt>
              </c:numCache>
            </c:numRef>
          </c:val>
          <c:extLst>
            <c:ext xmlns:c16="http://schemas.microsoft.com/office/drawing/2014/chart" uri="{C3380CC4-5D6E-409C-BE32-E72D297353CC}">
              <c16:uniqueId val="{00000000-F27A-4F82-8007-1759A1C84F57}"/>
            </c:ext>
          </c:extLst>
        </c:ser>
        <c:dLbls>
          <c:showLegendKey val="0"/>
          <c:showVal val="0"/>
          <c:showCatName val="0"/>
          <c:showSerName val="0"/>
          <c:showPercent val="0"/>
          <c:showBubbleSize val="0"/>
        </c:dLbls>
        <c:gapWidth val="150"/>
        <c:axId val="249460936"/>
        <c:axId val="24946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F27A-4F82-8007-1759A1C84F57}"/>
            </c:ext>
          </c:extLst>
        </c:ser>
        <c:dLbls>
          <c:showLegendKey val="0"/>
          <c:showVal val="0"/>
          <c:showCatName val="0"/>
          <c:showSerName val="0"/>
          <c:showPercent val="0"/>
          <c:showBubbleSize val="0"/>
        </c:dLbls>
        <c:marker val="1"/>
        <c:smooth val="0"/>
        <c:axId val="249460936"/>
        <c:axId val="249461328"/>
      </c:lineChart>
      <c:dateAx>
        <c:axId val="249460936"/>
        <c:scaling>
          <c:orientation val="minMax"/>
        </c:scaling>
        <c:delete val="1"/>
        <c:axPos val="b"/>
        <c:numFmt formatCode="ge" sourceLinked="1"/>
        <c:majorTickMark val="none"/>
        <c:minorTickMark val="none"/>
        <c:tickLblPos val="none"/>
        <c:crossAx val="249461328"/>
        <c:crosses val="autoZero"/>
        <c:auto val="1"/>
        <c:lblOffset val="100"/>
        <c:baseTimeUnit val="years"/>
      </c:dateAx>
      <c:valAx>
        <c:axId val="24946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6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大口町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23725</v>
      </c>
      <c r="AM8" s="50"/>
      <c r="AN8" s="50"/>
      <c r="AO8" s="50"/>
      <c r="AP8" s="50"/>
      <c r="AQ8" s="50"/>
      <c r="AR8" s="50"/>
      <c r="AS8" s="50"/>
      <c r="AT8" s="45">
        <f>データ!T6</f>
        <v>13.61</v>
      </c>
      <c r="AU8" s="45"/>
      <c r="AV8" s="45"/>
      <c r="AW8" s="45"/>
      <c r="AX8" s="45"/>
      <c r="AY8" s="45"/>
      <c r="AZ8" s="45"/>
      <c r="BA8" s="45"/>
      <c r="BB8" s="45">
        <f>データ!U6</f>
        <v>1743.2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74.58</v>
      </c>
      <c r="Q10" s="45"/>
      <c r="R10" s="45"/>
      <c r="S10" s="45"/>
      <c r="T10" s="45"/>
      <c r="U10" s="45"/>
      <c r="V10" s="45"/>
      <c r="W10" s="45">
        <f>データ!Q6</f>
        <v>74.47</v>
      </c>
      <c r="X10" s="45"/>
      <c r="Y10" s="45"/>
      <c r="Z10" s="45"/>
      <c r="AA10" s="45"/>
      <c r="AB10" s="45"/>
      <c r="AC10" s="45"/>
      <c r="AD10" s="50">
        <f>データ!R6</f>
        <v>1894</v>
      </c>
      <c r="AE10" s="50"/>
      <c r="AF10" s="50"/>
      <c r="AG10" s="50"/>
      <c r="AH10" s="50"/>
      <c r="AI10" s="50"/>
      <c r="AJ10" s="50"/>
      <c r="AK10" s="2"/>
      <c r="AL10" s="50">
        <f>データ!V6</f>
        <v>17719</v>
      </c>
      <c r="AM10" s="50"/>
      <c r="AN10" s="50"/>
      <c r="AO10" s="50"/>
      <c r="AP10" s="50"/>
      <c r="AQ10" s="50"/>
      <c r="AR10" s="50"/>
      <c r="AS10" s="50"/>
      <c r="AT10" s="45">
        <f>データ!W6</f>
        <v>4.47</v>
      </c>
      <c r="AU10" s="45"/>
      <c r="AV10" s="45"/>
      <c r="AW10" s="45"/>
      <c r="AX10" s="45"/>
      <c r="AY10" s="45"/>
      <c r="AZ10" s="45"/>
      <c r="BA10" s="45"/>
      <c r="BB10" s="45">
        <f>データ!X6</f>
        <v>3963.98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233617</v>
      </c>
      <c r="D6" s="33">
        <f t="shared" si="3"/>
        <v>47</v>
      </c>
      <c r="E6" s="33">
        <f t="shared" si="3"/>
        <v>17</v>
      </c>
      <c r="F6" s="33">
        <f t="shared" si="3"/>
        <v>1</v>
      </c>
      <c r="G6" s="33">
        <f t="shared" si="3"/>
        <v>0</v>
      </c>
      <c r="H6" s="33" t="str">
        <f t="shared" si="3"/>
        <v>愛知県　大口町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74.58</v>
      </c>
      <c r="Q6" s="34">
        <f t="shared" si="3"/>
        <v>74.47</v>
      </c>
      <c r="R6" s="34">
        <f t="shared" si="3"/>
        <v>1894</v>
      </c>
      <c r="S6" s="34">
        <f t="shared" si="3"/>
        <v>23725</v>
      </c>
      <c r="T6" s="34">
        <f t="shared" si="3"/>
        <v>13.61</v>
      </c>
      <c r="U6" s="34">
        <f t="shared" si="3"/>
        <v>1743.2</v>
      </c>
      <c r="V6" s="34">
        <f t="shared" si="3"/>
        <v>17719</v>
      </c>
      <c r="W6" s="34">
        <f t="shared" si="3"/>
        <v>4.47</v>
      </c>
      <c r="X6" s="34">
        <f t="shared" si="3"/>
        <v>3963.98</v>
      </c>
      <c r="Y6" s="35">
        <f>IF(Y7="",NA(),Y7)</f>
        <v>91.71</v>
      </c>
      <c r="Z6" s="35">
        <f t="shared" ref="Z6:AH6" si="4">IF(Z7="",NA(),Z7)</f>
        <v>91.42</v>
      </c>
      <c r="AA6" s="35">
        <f t="shared" si="4"/>
        <v>91.67</v>
      </c>
      <c r="AB6" s="35">
        <f t="shared" si="4"/>
        <v>94.6</v>
      </c>
      <c r="AC6" s="35">
        <f t="shared" si="4"/>
        <v>94.49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21.2</v>
      </c>
      <c r="BG6" s="35">
        <f t="shared" ref="BG6:BO6" si="7">IF(BG7="",NA(),BG7)</f>
        <v>17.64</v>
      </c>
      <c r="BH6" s="35">
        <f t="shared" si="7"/>
        <v>14.79</v>
      </c>
      <c r="BI6" s="35">
        <f t="shared" si="7"/>
        <v>395.09</v>
      </c>
      <c r="BJ6" s="35">
        <f t="shared" si="7"/>
        <v>407.18</v>
      </c>
      <c r="BK6" s="35">
        <f t="shared" si="7"/>
        <v>1273.52</v>
      </c>
      <c r="BL6" s="35">
        <f t="shared" si="7"/>
        <v>1209.95</v>
      </c>
      <c r="BM6" s="35">
        <f t="shared" si="7"/>
        <v>1136.5</v>
      </c>
      <c r="BN6" s="35">
        <f t="shared" si="7"/>
        <v>1118.56</v>
      </c>
      <c r="BO6" s="35">
        <f t="shared" si="7"/>
        <v>1111.31</v>
      </c>
      <c r="BP6" s="34" t="str">
        <f>IF(BP7="","",IF(BP7="-","【-】","【"&amp;SUBSTITUTE(TEXT(BP7,"#,##0.00"),"-","△")&amp;"】"))</f>
        <v>【728.30】</v>
      </c>
      <c r="BQ6" s="35">
        <f>IF(BQ7="",NA(),BQ7)</f>
        <v>81.489999999999995</v>
      </c>
      <c r="BR6" s="35">
        <f t="shared" ref="BR6:BZ6" si="8">IF(BR7="",NA(),BR7)</f>
        <v>82.76</v>
      </c>
      <c r="BS6" s="35">
        <f t="shared" si="8"/>
        <v>83.87</v>
      </c>
      <c r="BT6" s="35">
        <f t="shared" si="8"/>
        <v>88.04</v>
      </c>
      <c r="BU6" s="35">
        <f t="shared" si="8"/>
        <v>88.22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160</v>
      </c>
      <c r="CC6" s="35">
        <f t="shared" ref="CC6:CK6" si="9">IF(CC7="",NA(),CC7)</f>
        <v>160</v>
      </c>
      <c r="CD6" s="35">
        <f t="shared" si="9"/>
        <v>160</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76.89</v>
      </c>
      <c r="CY6" s="35">
        <f t="shared" ref="CY6:DG6" si="11">IF(CY7="",NA(),CY7)</f>
        <v>76.86</v>
      </c>
      <c r="CZ6" s="35">
        <f t="shared" si="11"/>
        <v>75.95</v>
      </c>
      <c r="DA6" s="35">
        <f t="shared" si="11"/>
        <v>79.540000000000006</v>
      </c>
      <c r="DB6" s="35">
        <f t="shared" si="11"/>
        <v>81.16</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233617</v>
      </c>
      <c r="D7" s="37">
        <v>47</v>
      </c>
      <c r="E7" s="37">
        <v>17</v>
      </c>
      <c r="F7" s="37">
        <v>1</v>
      </c>
      <c r="G7" s="37">
        <v>0</v>
      </c>
      <c r="H7" s="37" t="s">
        <v>109</v>
      </c>
      <c r="I7" s="37" t="s">
        <v>110</v>
      </c>
      <c r="J7" s="37" t="s">
        <v>111</v>
      </c>
      <c r="K7" s="37" t="s">
        <v>112</v>
      </c>
      <c r="L7" s="37" t="s">
        <v>113</v>
      </c>
      <c r="M7" s="37"/>
      <c r="N7" s="38" t="s">
        <v>114</v>
      </c>
      <c r="O7" s="38" t="s">
        <v>115</v>
      </c>
      <c r="P7" s="38">
        <v>74.58</v>
      </c>
      <c r="Q7" s="38">
        <v>74.47</v>
      </c>
      <c r="R7" s="38">
        <v>1894</v>
      </c>
      <c r="S7" s="38">
        <v>23725</v>
      </c>
      <c r="T7" s="38">
        <v>13.61</v>
      </c>
      <c r="U7" s="38">
        <v>1743.2</v>
      </c>
      <c r="V7" s="38">
        <v>17719</v>
      </c>
      <c r="W7" s="38">
        <v>4.47</v>
      </c>
      <c r="X7" s="38">
        <v>3963.98</v>
      </c>
      <c r="Y7" s="38">
        <v>91.71</v>
      </c>
      <c r="Z7" s="38">
        <v>91.42</v>
      </c>
      <c r="AA7" s="38">
        <v>91.67</v>
      </c>
      <c r="AB7" s="38">
        <v>94.6</v>
      </c>
      <c r="AC7" s="38">
        <v>94.49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21.2</v>
      </c>
      <c r="BG7" s="38">
        <v>17.64</v>
      </c>
      <c r="BH7" s="38">
        <v>14.79</v>
      </c>
      <c r="BI7" s="38">
        <v>395.09</v>
      </c>
      <c r="BJ7" s="38">
        <v>407.18</v>
      </c>
      <c r="BK7" s="38">
        <v>1273.52</v>
      </c>
      <c r="BL7" s="38">
        <v>1209.95</v>
      </c>
      <c r="BM7" s="38">
        <v>1136.5</v>
      </c>
      <c r="BN7" s="38">
        <v>1118.56</v>
      </c>
      <c r="BO7" s="38">
        <v>1111.31</v>
      </c>
      <c r="BP7" s="38">
        <v>728.3</v>
      </c>
      <c r="BQ7" s="38">
        <v>81.489999999999995</v>
      </c>
      <c r="BR7" s="38">
        <v>82.76</v>
      </c>
      <c r="BS7" s="38">
        <v>83.87</v>
      </c>
      <c r="BT7" s="38">
        <v>88.04</v>
      </c>
      <c r="BU7" s="38">
        <v>88.22</v>
      </c>
      <c r="BV7" s="38">
        <v>67.849999999999994</v>
      </c>
      <c r="BW7" s="38">
        <v>69.48</v>
      </c>
      <c r="BX7" s="38">
        <v>71.650000000000006</v>
      </c>
      <c r="BY7" s="38">
        <v>72.33</v>
      </c>
      <c r="BZ7" s="38">
        <v>75.540000000000006</v>
      </c>
      <c r="CA7" s="38">
        <v>100.04</v>
      </c>
      <c r="CB7" s="38">
        <v>160</v>
      </c>
      <c r="CC7" s="38">
        <v>160</v>
      </c>
      <c r="CD7" s="38">
        <v>160</v>
      </c>
      <c r="CE7" s="38">
        <v>150</v>
      </c>
      <c r="CF7" s="38">
        <v>150</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76.89</v>
      </c>
      <c r="CY7" s="38">
        <v>76.86</v>
      </c>
      <c r="CZ7" s="38">
        <v>75.95</v>
      </c>
      <c r="DA7" s="38">
        <v>79.540000000000006</v>
      </c>
      <c r="DB7" s="38">
        <v>81.16</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2018-02-13T23:58:24Z</cp:lastPrinted>
  <dcterms:created xsi:type="dcterms:W3CDTF">2017-12-25T02:09:30Z</dcterms:created>
  <dcterms:modified xsi:type="dcterms:W3CDTF">2018-02-23T05:21:40Z</dcterms:modified>
  <cp:category/>
</cp:coreProperties>
</file>