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P10" i="4"/>
  <c r="I10" i="4"/>
  <c r="P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<sst xmlns="http://schemas.openxmlformats.org/spreadsheetml/2006/main" count="245" uniqueCount="125">
  <si>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</si>
  <si>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</si>
  <si>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</si>
  <si>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</si>
  <si>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</si>
  <si>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</si>
  <si>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</si>
  <si>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</si>
  <si>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</si>
  <si>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</si>
  <si>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</si>
  <si>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</si>
  <si>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</si>
  <si>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</si>
  <si>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</si>
  <si>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</si>
  <si>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</si>
  <si>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</si>
  <si>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</si>
  <si>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</si>
  <si>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</si>
  <si>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</si>
  <si>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</si>
  <si>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</si>
  <si>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</si>
  <si>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</si>
  <si>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</si>
  <si>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</si>
  <si>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</si>
  <si>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</si>
  <si>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</si>
  <si>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</si>
  <si>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</si>
  <si>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</si>
  <si>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</si>
  <si>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</si>
  <si>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</si>
  <si>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</si>
  <si>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</si>
  <si>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</si>
  <si>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</si>
  <si>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</si>
  <si>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</si>
  <si>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</si>
  <si>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</si>
  <si>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</si>
  <si>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</si>
  <si>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</si>
  <si>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</si>
  <si>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</si>
  <si>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</si>
  <si>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</si>
  <si>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</si>
  <si>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</si>
  <si>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</si>
  <si>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</si>
  <si>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</si>
  <si>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</si>
  <si>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</si>
  <si>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</si>
  <si>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</si>
  <si>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</si>
  <si>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</si>
  <si>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</si>
  <si>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</si>
  <si>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</si>
  <si>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</si>
  <si>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</si>
  <si>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</si>
  <si>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</si>
  <si>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</si>
  <si>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</si>
  <si>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</si>
  <si>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</si>
  <si>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</si>
  <si>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</si>
  <si>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</si>
  <si>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</si>
  <si>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</si>
  <si>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</si>
  <si>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</si>
  <si>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</si>
  <si>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</si>
  <si>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</si>
  <si>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</si>
  <si>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</si>
  <si>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</si>
  <si>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</si>
  <si>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</si>
  <si>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</si>
  <si>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</si>
  <si>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</si>
  <si>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</si>
  <si>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</si>
  <si>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</si>
  <si>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</si>
  <si>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</si>
  <si>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</si>
  <si>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</si>
  <si>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</si>
  <si>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</si>
  <si>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</si>
  <si>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</si>
  <si>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</si>
  <si>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</si>
  <si>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</si>
  <si>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</si>
  <si>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</si>
  <si>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</si>
  <si>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大口町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</si>
  <si>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</si>
  <si>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</si>
  <si>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</si>
  <si>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</si>
  <si>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</si>
  <si>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</si>
  <si>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</si>
  <si>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</si>
  <si>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</si>
  <si>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</si>
  <si>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</si>
  <si>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集落の面整備は完了し、あとは集落から離れた家をどれだけ整備対象とするかの段階となっている。また、不明水率は約８０%と計画値である１５%を大きく上回り老朽化対策(不明水対策)を進める必要がある。
経営戦略は、使用料改定の検討と併せて３２年度までに策定する予定である。</t>
    <rPh sb="97" eb="99">
      <t>ケイエイ</t>
    </rPh>
    <rPh sb="99" eb="101">
      <t>センリャク</t>
    </rPh>
    <rPh sb="103" eb="106">
      <t>シヨウリョウ</t>
    </rPh>
    <rPh sb="106" eb="108">
      <t>カイテイ</t>
    </rPh>
    <rPh sb="109" eb="111">
      <t>ケントウ</t>
    </rPh>
    <rPh sb="117" eb="119">
      <t>ネンド</t>
    </rPh>
    <rPh sb="122" eb="124">
      <t>サクテイ</t>
    </rPh>
    <rPh sb="126" eb="128">
      <t>ヨテイ</t>
    </rPh>
    <phoneticPr fontId="4"/>
  </si>
  <si>
    <t>非設置</t>
    <rPh sb="0" eb="1">
      <t>ヒ</t>
    </rPh>
    <rPh sb="1" eb="3">
      <t>セッチ</t>
    </rPh>
    <phoneticPr fontId="4"/>
  </si>
  <si>
    <t>①収益的収支比率100.03や⑤経費回収率100.00はほぼ適正を示しているが、④企業債残高対事業規模比率290.44が低いものとなっている。これは起債償還のかなりの部分を一般会計支出に頼っている結果であり、料金収入が不足気味であることを示している。
なお、①収益的収支比率100.03は主に企業の節水による使用料収入の低下があり、前年度より4%ほど低下している。
⑥汚水処理原価154.88は類似他団体より低いものであるが、これは公費負担（一般会計支出）が多いことによる。
⑧水洗化率88.05は類似他団体並みである。面整備はほぼ完了しているので、改善には未接続者への啓発が必要となる。</t>
    <rPh sb="144" eb="145">
      <t>オモ</t>
    </rPh>
    <rPh sb="146" eb="148">
      <t>キギョウ</t>
    </rPh>
    <rPh sb="149" eb="151">
      <t>セッスイ</t>
    </rPh>
    <rPh sb="154" eb="157">
      <t>シヨウリョウ</t>
    </rPh>
    <rPh sb="157" eb="159">
      <t>シュウニュウ</t>
    </rPh>
    <rPh sb="160" eb="162">
      <t>テイカ</t>
    </rPh>
    <rPh sb="166" eb="169">
      <t>ゼンネンド</t>
    </rPh>
    <rPh sb="175" eb="177">
      <t>テイカ</t>
    </rPh>
    <phoneticPr fontId="4"/>
  </si>
  <si>
    <t>供用開始より１８年と比較的新しい。当面は公共下水道事業の面整備を優先するため老朽化対策(不明水対策)の事業費は低いものとなっている。
現在の老朽化対策(不明水対策)は幹線のマンホールとその接合部について行っており、管渠に対しては行っていない。今後も幹線マンホールの対策を進めるが、次に予定される管渠対策のため、夏季と冬季の流量比較によるスクリーニングを行う。
なお、H28に③管渠改善率1.32が計上されたのは、幹線につながる管渠でクラック等の修繕すべき箇所が見つかりその対策を行ったためである。</t>
    <rPh sb="51" eb="54">
      <t>ジギョウヒ</t>
    </rPh>
    <rPh sb="55" eb="56">
      <t>ヒク</t>
    </rPh>
    <rPh sb="67" eb="69">
      <t>ゲンザイ</t>
    </rPh>
    <rPh sb="83" eb="85">
      <t>カンセン</t>
    </rPh>
    <rPh sb="94" eb="96">
      <t>セツゴウ</t>
    </rPh>
    <rPh sb="96" eb="97">
      <t>ブ</t>
    </rPh>
    <rPh sb="101" eb="102">
      <t>オコナ</t>
    </rPh>
    <rPh sb="107" eb="109">
      <t>カンキョ</t>
    </rPh>
    <rPh sb="110" eb="111">
      <t>タイ</t>
    </rPh>
    <rPh sb="114" eb="115">
      <t>オコナ</t>
    </rPh>
    <rPh sb="121" eb="123">
      <t>コンゴ</t>
    </rPh>
    <rPh sb="124" eb="126">
      <t>カンセン</t>
    </rPh>
    <rPh sb="132" eb="134">
      <t>タイサク</t>
    </rPh>
    <rPh sb="135" eb="136">
      <t>スス</t>
    </rPh>
    <rPh sb="140" eb="141">
      <t>ツギ</t>
    </rPh>
    <rPh sb="142" eb="144">
      <t>ヨテイ</t>
    </rPh>
    <rPh sb="147" eb="149">
      <t>カンキョ</t>
    </rPh>
    <rPh sb="149" eb="151">
      <t>タイサク</t>
    </rPh>
    <rPh sb="155" eb="157">
      <t>カキ</t>
    </rPh>
    <rPh sb="158" eb="160">
      <t>トウキ</t>
    </rPh>
    <rPh sb="161" eb="162">
      <t>リュウ</t>
    </rPh>
    <rPh sb="162" eb="163">
      <t>リョウ</t>
    </rPh>
    <rPh sb="163" eb="165">
      <t>ヒカク</t>
    </rPh>
    <rPh sb="176" eb="177">
      <t>オコナ</t>
    </rPh>
    <rPh sb="188" eb="190">
      <t>カンキョ</t>
    </rPh>
    <rPh sb="190" eb="192">
      <t>カイゼン</t>
    </rPh>
    <rPh sb="192" eb="193">
      <t>リツ</t>
    </rPh>
    <rPh sb="198" eb="200">
      <t>ケイジョウ</t>
    </rPh>
    <rPh sb="207" eb="208">
      <t>セン</t>
    </rPh>
    <rPh sb="213" eb="215">
      <t>カンキョ</t>
    </rPh>
    <rPh sb="230" eb="231">
      <t>ミ</t>
    </rPh>
    <rPh sb="236" eb="238">
      <t>タイサク</t>
    </rPh>
    <rPh sb="239" eb="24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</si>
</sst>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Fill="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1.32</c:v>
                </c:pt>
              </c:numCache>
            </c:numRef>
          </c:val>
          <c:extLst>
            <c:ext xmlns:c16="http://schemas.microsoft.com/office/drawing/2014/chart" uri="{C3380CC4-5D6E-409C-BE32-E72D297353CC}">
              <c16:uniqueId val="{00000000-E930-4B80-8DC8-D282293EE951}"/>
            </c:ext>
          </c:extLst>
        </c:ser>
        <c:dLbls>
          <c:showLegendKey val="0"/>
          <c:showVal val="0"/>
          <c:showCatName val="0"/>
          <c:showSerName val="0"/>
          <c:showPercent val="0"/>
          <c:showBubbleSize val="0"/>
        </c:dLbls>
        <c:gapWidth val="150"/>
        <c:axId val="413370048"/>
        <c:axId val="41337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extLst>
            <c:ext xmlns:c16="http://schemas.microsoft.com/office/drawing/2014/chart" uri="{C3380CC4-5D6E-409C-BE32-E72D297353CC}">
              <c16:uniqueId val="{00000001-E930-4B80-8DC8-D282293EE951}"/>
            </c:ext>
          </c:extLst>
        </c:ser>
        <c:dLbls>
          <c:showLegendKey val="0"/>
          <c:showVal val="0"/>
          <c:showCatName val="0"/>
          <c:showSerName val="0"/>
          <c:showPercent val="0"/>
          <c:showBubbleSize val="0"/>
        </c:dLbls>
        <c:marker val="1"/>
        <c:smooth val="0"/>
        <c:axId val="413370048"/>
        <c:axId val="413370440"/>
      </c:lineChart>
      <c:dateAx>
        <c:axId val="413370048"/>
        <c:scaling>
          <c:orientation val="minMax"/>
        </c:scaling>
        <c:delete val="1"/>
        <c:axPos val="b"/>
        <c:numFmt formatCode="ge" sourceLinked="1"/>
        <c:majorTickMark val="none"/>
        <c:minorTickMark val="none"/>
        <c:tickLblPos val="none"/>
        <c:crossAx val="413370440"/>
        <c:crosses val="autoZero"/>
        <c:auto val="1"/>
        <c:lblOffset val="100"/>
        <c:baseTimeUnit val="years"/>
      </c:dateAx>
      <c:valAx>
        <c:axId val="41337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6A-4182-AE07-E0EE27FFE516}"/>
            </c:ext>
          </c:extLst>
        </c:ser>
        <c:dLbls>
          <c:showLegendKey val="0"/>
          <c:showVal val="0"/>
          <c:showCatName val="0"/>
          <c:showSerName val="0"/>
          <c:showPercent val="0"/>
          <c:showBubbleSize val="0"/>
        </c:dLbls>
        <c:gapWidth val="150"/>
        <c:axId val="416421648"/>
        <c:axId val="41642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extLst>
            <c:ext xmlns:c16="http://schemas.microsoft.com/office/drawing/2014/chart" uri="{C3380CC4-5D6E-409C-BE32-E72D297353CC}">
              <c16:uniqueId val="{00000001-166A-4182-AE07-E0EE27FFE516}"/>
            </c:ext>
          </c:extLst>
        </c:ser>
        <c:dLbls>
          <c:showLegendKey val="0"/>
          <c:showVal val="0"/>
          <c:showCatName val="0"/>
          <c:showSerName val="0"/>
          <c:showPercent val="0"/>
          <c:showBubbleSize val="0"/>
        </c:dLbls>
        <c:marker val="1"/>
        <c:smooth val="0"/>
        <c:axId val="416421648"/>
        <c:axId val="416422040"/>
      </c:lineChart>
      <c:dateAx>
        <c:axId val="416421648"/>
        <c:scaling>
          <c:orientation val="minMax"/>
        </c:scaling>
        <c:delete val="1"/>
        <c:axPos val="b"/>
        <c:numFmt formatCode="ge" sourceLinked="1"/>
        <c:majorTickMark val="none"/>
        <c:minorTickMark val="none"/>
        <c:tickLblPos val="none"/>
        <c:crossAx val="416422040"/>
        <c:crosses val="autoZero"/>
        <c:auto val="1"/>
        <c:lblOffset val="100"/>
        <c:baseTimeUnit val="years"/>
      </c:dateAx>
      <c:valAx>
        <c:axId val="41642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2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61.58</c:v>
                </c:pt>
                <c:pt idx="1">
                  <c:v>76.900000000000006</c:v>
                </c:pt>
                <c:pt idx="2">
                  <c:v>84.07</c:v>
                </c:pt>
                <c:pt idx="3">
                  <c:v>86.98</c:v>
                </c:pt>
                <c:pt idx="4">
                  <c:v>88.05</c:v>
                </c:pt>
              </c:numCache>
            </c:numRef>
          </c:val>
          <c:extLst>
            <c:ext xmlns:c16="http://schemas.microsoft.com/office/drawing/2014/chart" uri="{C3380CC4-5D6E-409C-BE32-E72D297353CC}">
              <c16:uniqueId val="{00000000-DDC1-4677-8E86-89F4BB6DA9AD}"/>
            </c:ext>
          </c:extLst>
        </c:ser>
        <c:dLbls>
          <c:showLegendKey val="0"/>
          <c:showVal val="0"/>
          <c:showCatName val="0"/>
          <c:showSerName val="0"/>
          <c:showPercent val="0"/>
          <c:showBubbleSize val="0"/>
        </c:dLbls>
        <c:gapWidth val="150"/>
        <c:axId val="416423216"/>
        <c:axId val="41642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extLst>
            <c:ext xmlns:c16="http://schemas.microsoft.com/office/drawing/2014/chart" uri="{C3380CC4-5D6E-409C-BE32-E72D297353CC}">
              <c16:uniqueId val="{00000001-DDC1-4677-8E86-89F4BB6DA9AD}"/>
            </c:ext>
          </c:extLst>
        </c:ser>
        <c:dLbls>
          <c:showLegendKey val="0"/>
          <c:showVal val="0"/>
          <c:showCatName val="0"/>
          <c:showSerName val="0"/>
          <c:showPercent val="0"/>
          <c:showBubbleSize val="0"/>
        </c:dLbls>
        <c:marker val="1"/>
        <c:smooth val="0"/>
        <c:axId val="416423216"/>
        <c:axId val="416423608"/>
      </c:lineChart>
      <c:dateAx>
        <c:axId val="416423216"/>
        <c:scaling>
          <c:orientation val="minMax"/>
        </c:scaling>
        <c:delete val="1"/>
        <c:axPos val="b"/>
        <c:numFmt formatCode="ge" sourceLinked="1"/>
        <c:majorTickMark val="none"/>
        <c:minorTickMark val="none"/>
        <c:tickLblPos val="none"/>
        <c:crossAx val="416423608"/>
        <c:crosses val="autoZero"/>
        <c:auto val="1"/>
        <c:lblOffset val="100"/>
        <c:baseTimeUnit val="years"/>
      </c:dateAx>
      <c:valAx>
        <c:axId val="41642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2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103.27</c:v>
                </c:pt>
                <c:pt idx="1">
                  <c:v>98.31</c:v>
                </c:pt>
                <c:pt idx="2">
                  <c:v>102.92</c:v>
                </c:pt>
                <c:pt idx="3">
                  <c:v>103.81</c:v>
                </c:pt>
                <c:pt idx="4">
                  <c:v>100.03</c:v>
                </c:pt>
              </c:numCache>
            </c:numRef>
          </c:val>
          <c:extLst>
            <c:ext xmlns:c16="http://schemas.microsoft.com/office/drawing/2014/chart" uri="{C3380CC4-5D6E-409C-BE32-E72D297353CC}">
              <c16:uniqueId val="{00000000-2D33-4BAE-B91C-09B6A0105EE8}"/>
            </c:ext>
          </c:extLst>
        </c:ser>
        <c:dLbls>
          <c:showLegendKey val="0"/>
          <c:showVal val="0"/>
          <c:showCatName val="0"/>
          <c:showSerName val="0"/>
          <c:showPercent val="0"/>
          <c:showBubbleSize val="0"/>
        </c:dLbls>
        <c:gapWidth val="150"/>
        <c:axId val="413371616"/>
        <c:axId val="41337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33-4BAE-B91C-09B6A0105EE8}"/>
            </c:ext>
          </c:extLst>
        </c:ser>
        <c:dLbls>
          <c:showLegendKey val="0"/>
          <c:showVal val="0"/>
          <c:showCatName val="0"/>
          <c:showSerName val="0"/>
          <c:showPercent val="0"/>
          <c:showBubbleSize val="0"/>
        </c:dLbls>
        <c:marker val="1"/>
        <c:smooth val="0"/>
        <c:axId val="413371616"/>
        <c:axId val="413372008"/>
      </c:lineChart>
      <c:dateAx>
        <c:axId val="413371616"/>
        <c:scaling>
          <c:orientation val="minMax"/>
        </c:scaling>
        <c:delete val="1"/>
        <c:axPos val="b"/>
        <c:numFmt formatCode="ge" sourceLinked="1"/>
        <c:majorTickMark val="none"/>
        <c:minorTickMark val="none"/>
        <c:tickLblPos val="none"/>
        <c:crossAx val="413372008"/>
        <c:crosses val="autoZero"/>
        <c:auto val="1"/>
        <c:lblOffset val="100"/>
        <c:baseTimeUnit val="years"/>
      </c:dateAx>
      <c:valAx>
        <c:axId val="41337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2D-4487-982D-04E3765E1893}"/>
            </c:ext>
          </c:extLst>
        </c:ser>
        <c:dLbls>
          <c:showLegendKey val="0"/>
          <c:showVal val="0"/>
          <c:showCatName val="0"/>
          <c:showSerName val="0"/>
          <c:showPercent val="0"/>
          <c:showBubbleSize val="0"/>
        </c:dLbls>
        <c:gapWidth val="150"/>
        <c:axId val="415673664"/>
        <c:axId val="41567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2D-4487-982D-04E3765E1893}"/>
            </c:ext>
          </c:extLst>
        </c:ser>
        <c:dLbls>
          <c:showLegendKey val="0"/>
          <c:showVal val="0"/>
          <c:showCatName val="0"/>
          <c:showSerName val="0"/>
          <c:showPercent val="0"/>
          <c:showBubbleSize val="0"/>
        </c:dLbls>
        <c:marker val="1"/>
        <c:smooth val="0"/>
        <c:axId val="415673664"/>
        <c:axId val="415674056"/>
      </c:lineChart>
      <c:dateAx>
        <c:axId val="415673664"/>
        <c:scaling>
          <c:orientation val="minMax"/>
        </c:scaling>
        <c:delete val="1"/>
        <c:axPos val="b"/>
        <c:numFmt formatCode="ge" sourceLinked="1"/>
        <c:majorTickMark val="none"/>
        <c:minorTickMark val="none"/>
        <c:tickLblPos val="none"/>
        <c:crossAx val="415674056"/>
        <c:crosses val="autoZero"/>
        <c:auto val="1"/>
        <c:lblOffset val="100"/>
        <c:baseTimeUnit val="years"/>
      </c:dateAx>
      <c:valAx>
        <c:axId val="41567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C5-469E-BF47-288F57F04B1D}"/>
            </c:ext>
          </c:extLst>
        </c:ser>
        <c:dLbls>
          <c:showLegendKey val="0"/>
          <c:showVal val="0"/>
          <c:showCatName val="0"/>
          <c:showSerName val="0"/>
          <c:showPercent val="0"/>
          <c:showBubbleSize val="0"/>
        </c:dLbls>
        <c:gapWidth val="150"/>
        <c:axId val="415675232"/>
        <c:axId val="41567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C5-469E-BF47-288F57F04B1D}"/>
            </c:ext>
          </c:extLst>
        </c:ser>
        <c:dLbls>
          <c:showLegendKey val="0"/>
          <c:showVal val="0"/>
          <c:showCatName val="0"/>
          <c:showSerName val="0"/>
          <c:showPercent val="0"/>
          <c:showBubbleSize val="0"/>
        </c:dLbls>
        <c:marker val="1"/>
        <c:smooth val="0"/>
        <c:axId val="415675232"/>
        <c:axId val="415675624"/>
      </c:lineChart>
      <c:dateAx>
        <c:axId val="415675232"/>
        <c:scaling>
          <c:orientation val="minMax"/>
        </c:scaling>
        <c:delete val="1"/>
        <c:axPos val="b"/>
        <c:numFmt formatCode="ge" sourceLinked="1"/>
        <c:majorTickMark val="none"/>
        <c:minorTickMark val="none"/>
        <c:tickLblPos val="none"/>
        <c:crossAx val="415675624"/>
        <c:crosses val="autoZero"/>
        <c:auto val="1"/>
        <c:lblOffset val="100"/>
        <c:baseTimeUnit val="years"/>
      </c:dateAx>
      <c:valAx>
        <c:axId val="41567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4D-4B3E-8DBD-58F32934FB06}"/>
            </c:ext>
          </c:extLst>
        </c:ser>
        <c:dLbls>
          <c:showLegendKey val="0"/>
          <c:showVal val="0"/>
          <c:showCatName val="0"/>
          <c:showSerName val="0"/>
          <c:showPercent val="0"/>
          <c:showBubbleSize val="0"/>
        </c:dLbls>
        <c:gapWidth val="150"/>
        <c:axId val="415569464"/>
        <c:axId val="4155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4D-4B3E-8DBD-58F32934FB06}"/>
            </c:ext>
          </c:extLst>
        </c:ser>
        <c:dLbls>
          <c:showLegendKey val="0"/>
          <c:showVal val="0"/>
          <c:showCatName val="0"/>
          <c:showSerName val="0"/>
          <c:showPercent val="0"/>
          <c:showBubbleSize val="0"/>
        </c:dLbls>
        <c:marker val="1"/>
        <c:smooth val="0"/>
        <c:axId val="415569464"/>
        <c:axId val="415569856"/>
      </c:lineChart>
      <c:dateAx>
        <c:axId val="415569464"/>
        <c:scaling>
          <c:orientation val="minMax"/>
        </c:scaling>
        <c:delete val="1"/>
        <c:axPos val="b"/>
        <c:numFmt formatCode="ge" sourceLinked="1"/>
        <c:majorTickMark val="none"/>
        <c:minorTickMark val="none"/>
        <c:tickLblPos val="none"/>
        <c:crossAx val="415569856"/>
        <c:crosses val="autoZero"/>
        <c:auto val="1"/>
        <c:lblOffset val="100"/>
        <c:baseTimeUnit val="years"/>
      </c:dateAx>
      <c:valAx>
        <c:axId val="4155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6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3A-4B36-89B7-0825450F8205}"/>
            </c:ext>
          </c:extLst>
        </c:ser>
        <c:dLbls>
          <c:showLegendKey val="0"/>
          <c:showVal val="0"/>
          <c:showCatName val="0"/>
          <c:showSerName val="0"/>
          <c:showPercent val="0"/>
          <c:showBubbleSize val="0"/>
        </c:dLbls>
        <c:gapWidth val="150"/>
        <c:axId val="415571032"/>
        <c:axId val="4155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3A-4B36-89B7-0825450F8205}"/>
            </c:ext>
          </c:extLst>
        </c:ser>
        <c:dLbls>
          <c:showLegendKey val="0"/>
          <c:showVal val="0"/>
          <c:showCatName val="0"/>
          <c:showSerName val="0"/>
          <c:showPercent val="0"/>
          <c:showBubbleSize val="0"/>
        </c:dLbls>
        <c:marker val="1"/>
        <c:smooth val="0"/>
        <c:axId val="415571032"/>
        <c:axId val="415571424"/>
      </c:lineChart>
      <c:dateAx>
        <c:axId val="415571032"/>
        <c:scaling>
          <c:orientation val="minMax"/>
        </c:scaling>
        <c:delete val="1"/>
        <c:axPos val="b"/>
        <c:numFmt formatCode="ge" sourceLinked="1"/>
        <c:majorTickMark val="none"/>
        <c:minorTickMark val="none"/>
        <c:tickLblPos val="none"/>
        <c:crossAx val="415571424"/>
        <c:crosses val="autoZero"/>
        <c:auto val="1"/>
        <c:lblOffset val="100"/>
        <c:baseTimeUnit val="years"/>
      </c:dateAx>
      <c:valAx>
        <c:axId val="4155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249.16</c:v>
                </c:pt>
                <c:pt idx="4" formatCode="#,##0.00;&quot;△&quot;#,##0.00;&quot;-&quot;">
                  <c:v>290.44</c:v>
                </c:pt>
              </c:numCache>
            </c:numRef>
          </c:val>
          <c:extLst>
            <c:ext xmlns:c16="http://schemas.microsoft.com/office/drawing/2014/chart" uri="{C3380CC4-5D6E-409C-BE32-E72D297353CC}">
              <c16:uniqueId val="{00000000-2F6C-4CF4-BAF1-EBEDD46B77C2}"/>
            </c:ext>
          </c:extLst>
        </c:ser>
        <c:dLbls>
          <c:showLegendKey val="0"/>
          <c:showVal val="0"/>
          <c:showCatName val="0"/>
          <c:showSerName val="0"/>
          <c:showPercent val="0"/>
          <c:showBubbleSize val="0"/>
        </c:dLbls>
        <c:gapWidth val="150"/>
        <c:axId val="415572600"/>
        <c:axId val="4155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extLst>
            <c:ext xmlns:c16="http://schemas.microsoft.com/office/drawing/2014/chart" uri="{C3380CC4-5D6E-409C-BE32-E72D297353CC}">
              <c16:uniqueId val="{00000001-2F6C-4CF4-BAF1-EBEDD46B77C2}"/>
            </c:ext>
          </c:extLst>
        </c:ser>
        <c:dLbls>
          <c:showLegendKey val="0"/>
          <c:showVal val="0"/>
          <c:showCatName val="0"/>
          <c:showSerName val="0"/>
          <c:showPercent val="0"/>
          <c:showBubbleSize val="0"/>
        </c:dLbls>
        <c:marker val="1"/>
        <c:smooth val="0"/>
        <c:axId val="415572600"/>
        <c:axId val="415572992"/>
      </c:lineChart>
      <c:dateAx>
        <c:axId val="415572600"/>
        <c:scaling>
          <c:orientation val="minMax"/>
        </c:scaling>
        <c:delete val="1"/>
        <c:axPos val="b"/>
        <c:numFmt formatCode="ge" sourceLinked="1"/>
        <c:majorTickMark val="none"/>
        <c:minorTickMark val="none"/>
        <c:tickLblPos val="none"/>
        <c:crossAx val="415572992"/>
        <c:crosses val="autoZero"/>
        <c:auto val="1"/>
        <c:lblOffset val="100"/>
        <c:baseTimeUnit val="years"/>
      </c:dateAx>
      <c:valAx>
        <c:axId val="4155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7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103.75</c:v>
                </c:pt>
                <c:pt idx="1">
                  <c:v>98.08</c:v>
                </c:pt>
                <c:pt idx="2">
                  <c:v>94.06</c:v>
                </c:pt>
                <c:pt idx="3">
                  <c:v>100</c:v>
                </c:pt>
                <c:pt idx="4">
                  <c:v>100</c:v>
                </c:pt>
              </c:numCache>
            </c:numRef>
          </c:val>
          <c:extLst>
            <c:ext xmlns:c16="http://schemas.microsoft.com/office/drawing/2014/chart" uri="{C3380CC4-5D6E-409C-BE32-E72D297353CC}">
              <c16:uniqueId val="{00000000-9FB6-44D6-A551-F66EBC14F9C6}"/>
            </c:ext>
          </c:extLst>
        </c:ser>
        <c:dLbls>
          <c:showLegendKey val="0"/>
          <c:showVal val="0"/>
          <c:showCatName val="0"/>
          <c:showSerName val="0"/>
          <c:showPercent val="0"/>
          <c:showBubbleSize val="0"/>
        </c:dLbls>
        <c:gapWidth val="150"/>
        <c:axId val="415260120"/>
        <c:axId val="4152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extLst>
            <c:ext xmlns:c16="http://schemas.microsoft.com/office/drawing/2014/chart" uri="{C3380CC4-5D6E-409C-BE32-E72D297353CC}">
              <c16:uniqueId val="{00000001-9FB6-44D6-A551-F66EBC14F9C6}"/>
            </c:ext>
          </c:extLst>
        </c:ser>
        <c:dLbls>
          <c:showLegendKey val="0"/>
          <c:showVal val="0"/>
          <c:showCatName val="0"/>
          <c:showSerName val="0"/>
          <c:showPercent val="0"/>
          <c:showBubbleSize val="0"/>
        </c:dLbls>
        <c:marker val="1"/>
        <c:smooth val="0"/>
        <c:axId val="415260120"/>
        <c:axId val="415260512"/>
      </c:lineChart>
      <c:dateAx>
        <c:axId val="415260120"/>
        <c:scaling>
          <c:orientation val="minMax"/>
        </c:scaling>
        <c:delete val="1"/>
        <c:axPos val="b"/>
        <c:numFmt formatCode="ge" sourceLinked="1"/>
        <c:majorTickMark val="none"/>
        <c:minorTickMark val="none"/>
        <c:tickLblPos val="none"/>
        <c:crossAx val="415260512"/>
        <c:crosses val="autoZero"/>
        <c:auto val="1"/>
        <c:lblOffset val="100"/>
        <c:baseTimeUnit val="years"/>
      </c:dateAx>
      <c:valAx>
        <c:axId val="4152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6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150.75</c:v>
                </c:pt>
                <c:pt idx="1">
                  <c:v>158.68</c:v>
                </c:pt>
                <c:pt idx="2">
                  <c:v>168.24</c:v>
                </c:pt>
                <c:pt idx="3">
                  <c:v>160.43</c:v>
                </c:pt>
                <c:pt idx="4">
                  <c:v>154.81</c:v>
                </c:pt>
              </c:numCache>
            </c:numRef>
          </c:val>
          <c:extLst>
            <c:ext xmlns:c16="http://schemas.microsoft.com/office/drawing/2014/chart" uri="{C3380CC4-5D6E-409C-BE32-E72D297353CC}">
              <c16:uniqueId val="{00000000-AC89-4C91-B857-AD46B3B03556}"/>
            </c:ext>
          </c:extLst>
        </c:ser>
        <c:dLbls>
          <c:showLegendKey val="0"/>
          <c:showVal val="0"/>
          <c:showCatName val="0"/>
          <c:showSerName val="0"/>
          <c:showPercent val="0"/>
          <c:showBubbleSize val="0"/>
        </c:dLbls>
        <c:gapWidth val="150"/>
        <c:axId val="415261688"/>
        <c:axId val="4152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extLst>
            <c:ext xmlns:c16="http://schemas.microsoft.com/office/drawing/2014/chart" uri="{C3380CC4-5D6E-409C-BE32-E72D297353CC}">
              <c16:uniqueId val="{00000001-AC89-4C91-B857-AD46B3B03556}"/>
            </c:ext>
          </c:extLst>
        </c:ser>
        <c:dLbls>
          <c:showLegendKey val="0"/>
          <c:showVal val="0"/>
          <c:showCatName val="0"/>
          <c:showSerName val="0"/>
          <c:showPercent val="0"/>
          <c:showBubbleSize val="0"/>
        </c:dLbls>
        <c:marker val="1"/>
        <c:smooth val="0"/>
        <c:axId val="415261688"/>
        <c:axId val="415262080"/>
      </c:lineChart>
      <c:dateAx>
        <c:axId val="415261688"/>
        <c:scaling>
          <c:orientation val="minMax"/>
        </c:scaling>
        <c:delete val="1"/>
        <c:axPos val="b"/>
        <c:numFmt formatCode="ge" sourceLinked="1"/>
        <c:majorTickMark val="none"/>
        <c:minorTickMark val="none"/>
        <c:tickLblPos val="none"/>
        <c:crossAx val="415262080"/>
        <c:crosses val="autoZero"/>
        <c:auto val="1"/>
        <c:lblOffset val="100"/>
        <c:baseTimeUnit val="years"/>
      </c:dateAx>
      <c:valAx>
        <c:axId val="4152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6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大口町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23725</v>
      </c>
      <c r="AM8" s="50"/>
      <c r="AN8" s="50"/>
      <c r="AO8" s="50"/>
      <c r="AP8" s="50"/>
      <c r="AQ8" s="50"/>
      <c r="AR8" s="50"/>
      <c r="AS8" s="50"/>
      <c r="AT8" s="45">
        <f>データ!T6</f>
        <v>13.61</v>
      </c>
      <c r="AU8" s="45"/>
      <c r="AV8" s="45"/>
      <c r="AW8" s="45"/>
      <c r="AX8" s="45"/>
      <c r="AY8" s="45"/>
      <c r="AZ8" s="45"/>
      <c r="BA8" s="45"/>
      <c r="BB8" s="45">
        <f>データ!U6</f>
        <v>1743.2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7.89</v>
      </c>
      <c r="Q10" s="45"/>
      <c r="R10" s="45"/>
      <c r="S10" s="45"/>
      <c r="T10" s="45"/>
      <c r="U10" s="45"/>
      <c r="V10" s="45"/>
      <c r="W10" s="45">
        <f>データ!Q6</f>
        <v>54.74</v>
      </c>
      <c r="X10" s="45"/>
      <c r="Y10" s="45"/>
      <c r="Z10" s="45"/>
      <c r="AA10" s="45"/>
      <c r="AB10" s="45"/>
      <c r="AC10" s="45"/>
      <c r="AD10" s="50">
        <f>データ!R6</f>
        <v>1894</v>
      </c>
      <c r="AE10" s="50"/>
      <c r="AF10" s="50"/>
      <c r="AG10" s="50"/>
      <c r="AH10" s="50"/>
      <c r="AI10" s="50"/>
      <c r="AJ10" s="50"/>
      <c r="AK10" s="2"/>
      <c r="AL10" s="50">
        <f>データ!V6</f>
        <v>1874</v>
      </c>
      <c r="AM10" s="50"/>
      <c r="AN10" s="50"/>
      <c r="AO10" s="50"/>
      <c r="AP10" s="50"/>
      <c r="AQ10" s="50"/>
      <c r="AR10" s="50"/>
      <c r="AS10" s="50"/>
      <c r="AT10" s="45">
        <f>データ!W6</f>
        <v>0.93</v>
      </c>
      <c r="AU10" s="45"/>
      <c r="AV10" s="45"/>
      <c r="AW10" s="45"/>
      <c r="AX10" s="45"/>
      <c r="AY10" s="45"/>
      <c r="AZ10" s="45"/>
      <c r="BA10" s="45"/>
      <c r="BB10" s="45">
        <f>データ!X6</f>
        <v>2015.05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233617</v>
      </c>
      <c r="D6" s="33">
        <f t="shared" si="3"/>
        <v>47</v>
      </c>
      <c r="E6" s="33">
        <f t="shared" si="3"/>
        <v>17</v>
      </c>
      <c r="F6" s="33">
        <f t="shared" si="3"/>
        <v>4</v>
      </c>
      <c r="G6" s="33">
        <f t="shared" si="3"/>
        <v>0</v>
      </c>
      <c r="H6" s="33" t="str">
        <f t="shared" si="3"/>
        <v>愛知県　大口町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7.89</v>
      </c>
      <c r="Q6" s="34">
        <f t="shared" si="3"/>
        <v>54.74</v>
      </c>
      <c r="R6" s="34">
        <f t="shared" si="3"/>
        <v>1894</v>
      </c>
      <c r="S6" s="34">
        <f t="shared" si="3"/>
        <v>23725</v>
      </c>
      <c r="T6" s="34">
        <f t="shared" si="3"/>
        <v>13.61</v>
      </c>
      <c r="U6" s="34">
        <f t="shared" si="3"/>
        <v>1743.2</v>
      </c>
      <c r="V6" s="34">
        <f t="shared" si="3"/>
        <v>1874</v>
      </c>
      <c r="W6" s="34">
        <f t="shared" si="3"/>
        <v>0.93</v>
      </c>
      <c r="X6" s="34">
        <f t="shared" si="3"/>
        <v>2015.05</v>
      </c>
      <c r="Y6" s="35">
        <f>IF(Y7="",NA(),Y7)</f>
        <v>103.27</v>
      </c>
      <c r="Z6" s="35">
        <f t="shared" ref="Z6:AH6" si="4">IF(Z7="",NA(),Z7)</f>
        <v>98.31</v>
      </c>
      <c r="AA6" s="35">
        <f t="shared" si="4"/>
        <v>102.92</v>
      </c>
      <c r="AB6" s="35">
        <f t="shared" si="4"/>
        <v>103.81</v>
      </c>
      <c r="AC6" s="35">
        <f t="shared" si="4"/>
        <v>100.03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249.16</v>
      </c>
      <c r="BJ6" s="35">
        <f t="shared" si="7"/>
        <v>290.44</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103.75</v>
      </c>
      <c r="BR6" s="35">
        <f t="shared" ref="BR6:BZ6" si="8">IF(BR7="",NA(),BR7)</f>
        <v>98.08</v>
      </c>
      <c r="BS6" s="35">
        <f t="shared" si="8"/>
        <v>94.06</v>
      </c>
      <c r="BT6" s="35">
        <f t="shared" si="8"/>
        <v>100</v>
      </c>
      <c r="BU6" s="35">
        <f t="shared" si="8"/>
        <v>100</v>
      </c>
      <c r="BV6" s="35">
        <f t="shared" si="8"/>
        <v>51.73</v>
      </c>
      <c r="BW6" s="35">
        <f t="shared" si="8"/>
        <v>53.01</v>
      </c>
      <c r="BX6" s="35">
        <f t="shared" si="8"/>
        <v>66.56</v>
      </c>
      <c r="BY6" s="35">
        <f t="shared" si="8"/>
        <v>66.22</v>
      </c>
      <c r="BZ6" s="35">
        <f t="shared" si="8"/>
        <v>69.87</v>
      </c>
      <c r="CA6" s="34" t="str">
        <f>IF(CA7="","",IF(CA7="-","【-】","【"&amp;SUBSTITUTE(TEXT(CA7,"#,##0.00"),"-","△")&amp;"】"))</f>
        <v>【69.80】</v>
      </c>
      <c r="CB6" s="35">
        <f>IF(CB7="",NA(),CB7)</f>
        <v>150.75</v>
      </c>
      <c r="CC6" s="35">
        <f t="shared" ref="CC6:CK6" si="9">IF(CC7="",NA(),CC7)</f>
        <v>158.68</v>
      </c>
      <c r="CD6" s="35">
        <f t="shared" si="9"/>
        <v>168.24</v>
      </c>
      <c r="CE6" s="35">
        <f t="shared" si="9"/>
        <v>160.43</v>
      </c>
      <c r="CF6" s="35">
        <f t="shared" si="9"/>
        <v>154.81</v>
      </c>
      <c r="CG6" s="35">
        <f t="shared" si="9"/>
        <v>310.47000000000003</v>
      </c>
      <c r="CH6" s="35">
        <f t="shared" si="9"/>
        <v>299.39</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61.58</v>
      </c>
      <c r="CY6" s="35">
        <f t="shared" ref="CY6:DG6" si="11">IF(CY7="",NA(),CY7)</f>
        <v>76.900000000000006</v>
      </c>
      <c r="CZ6" s="35">
        <f t="shared" si="11"/>
        <v>84.07</v>
      </c>
      <c r="DA6" s="35">
        <f t="shared" si="11"/>
        <v>86.98</v>
      </c>
      <c r="DB6" s="35">
        <f t="shared" si="11"/>
        <v>88.05</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1.32</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233617</v>
      </c>
      <c r="D7" s="37">
        <v>47</v>
      </c>
      <c r="E7" s="37">
        <v>17</v>
      </c>
      <c r="F7" s="37">
        <v>4</v>
      </c>
      <c r="G7" s="37">
        <v>0</v>
      </c>
      <c r="H7" s="37" t="s">
        <v>109</v>
      </c>
      <c r="I7" s="37" t="s">
        <v>110</v>
      </c>
      <c r="J7" s="37" t="s">
        <v>111</v>
      </c>
      <c r="K7" s="37" t="s">
        <v>112</v>
      </c>
      <c r="L7" s="37" t="s">
        <v>113</v>
      </c>
      <c r="M7" s="37"/>
      <c r="N7" s="38" t="s">
        <v>114</v>
      </c>
      <c r="O7" s="38" t="s">
        <v>115</v>
      </c>
      <c r="P7" s="38">
        <v>7.89</v>
      </c>
      <c r="Q7" s="38">
        <v>54.74</v>
      </c>
      <c r="R7" s="38">
        <v>1894</v>
      </c>
      <c r="S7" s="38">
        <v>23725</v>
      </c>
      <c r="T7" s="38">
        <v>13.61</v>
      </c>
      <c r="U7" s="38">
        <v>1743.2</v>
      </c>
      <c r="V7" s="38">
        <v>1874</v>
      </c>
      <c r="W7" s="38">
        <v>0.93</v>
      </c>
      <c r="X7" s="38">
        <v>2015.05</v>
      </c>
      <c r="Y7" s="38">
        <v>103.27</v>
      </c>
      <c r="Z7" s="38">
        <v>98.31</v>
      </c>
      <c r="AA7" s="38">
        <v>102.92</v>
      </c>
      <c r="AB7" s="38">
        <v>103.81</v>
      </c>
      <c r="AC7" s="38">
        <v>100.03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249.16</v>
      </c>
      <c r="BJ7" s="38">
        <v>290.44</v>
      </c>
      <c r="BK7" s="38">
        <v>1716.82</v>
      </c>
      <c r="BL7" s="38">
        <v>1554.05</v>
      </c>
      <c r="BM7" s="38">
        <v>1436</v>
      </c>
      <c r="BN7" s="38">
        <v>1434.89</v>
      </c>
      <c r="BO7" s="38">
        <v>1298.9100000000001</v>
      </c>
      <c r="BP7" s="38">
        <v>1348.09</v>
      </c>
      <c r="BQ7" s="38">
        <v>103.75</v>
      </c>
      <c r="BR7" s="38">
        <v>98.08</v>
      </c>
      <c r="BS7" s="38">
        <v>94.06</v>
      </c>
      <c r="BT7" s="38">
        <v>100</v>
      </c>
      <c r="BU7" s="38">
        <v>100</v>
      </c>
      <c r="BV7" s="38">
        <v>51.73</v>
      </c>
      <c r="BW7" s="38">
        <v>53.01</v>
      </c>
      <c r="BX7" s="38">
        <v>66.56</v>
      </c>
      <c r="BY7" s="38">
        <v>66.22</v>
      </c>
      <c r="BZ7" s="38">
        <v>69.87</v>
      </c>
      <c r="CA7" s="38">
        <v>69.8</v>
      </c>
      <c r="CB7" s="38">
        <v>150.75</v>
      </c>
      <c r="CC7" s="38">
        <v>158.68</v>
      </c>
      <c r="CD7" s="38">
        <v>168.24</v>
      </c>
      <c r="CE7" s="38">
        <v>160.43</v>
      </c>
      <c r="CF7" s="38">
        <v>154.81</v>
      </c>
      <c r="CG7" s="38">
        <v>310.47000000000003</v>
      </c>
      <c r="CH7" s="38">
        <v>299.39</v>
      </c>
      <c r="CI7" s="38">
        <v>244.29</v>
      </c>
      <c r="CJ7" s="38">
        <v>246.72</v>
      </c>
      <c r="CK7" s="38">
        <v>234.96</v>
      </c>
      <c r="CL7" s="38">
        <v>232.54</v>
      </c>
      <c r="CM7" s="38" t="s">
        <v>114</v>
      </c>
      <c r="CN7" s="38" t="s">
        <v>114</v>
      </c>
      <c r="CO7" s="38" t="s">
        <v>114</v>
      </c>
      <c r="CP7" s="38" t="s">
        <v>114</v>
      </c>
      <c r="CQ7" s="38" t="s">
        <v>114</v>
      </c>
      <c r="CR7" s="38">
        <v>36.67</v>
      </c>
      <c r="CS7" s="38">
        <v>36.200000000000003</v>
      </c>
      <c r="CT7" s="38">
        <v>43.58</v>
      </c>
      <c r="CU7" s="38">
        <v>41.35</v>
      </c>
      <c r="CV7" s="38">
        <v>42.9</v>
      </c>
      <c r="CW7" s="38">
        <v>42.17</v>
      </c>
      <c r="CX7" s="38">
        <v>61.58</v>
      </c>
      <c r="CY7" s="38">
        <v>76.900000000000006</v>
      </c>
      <c r="CZ7" s="38">
        <v>84.07</v>
      </c>
      <c r="DA7" s="38">
        <v>86.98</v>
      </c>
      <c r="DB7" s="38">
        <v>88.05</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1.32</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2018-02-13T23:58:14Z</cp:lastPrinted>
  <dcterms:created xsi:type="dcterms:W3CDTF">2017-12-25T02:20:10Z</dcterms:created>
  <dcterms:modified xsi:type="dcterms:W3CDTF">2018-02-23T05:09:11Z</dcterms:modified>
  <cp:category/>
</cp:coreProperties>
</file>