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F85" i="4"/>
  <c r="BB10" i="4"/>
  <c r="AL10" i="4"/>
  <c r="W10" i="4"/>
  <c r="P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<sst xmlns="http://schemas.openxmlformats.org/spreadsheetml/2006/main" count="232" uniqueCount="120">
  <si>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</si>
  <si>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</si>
  <si>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</si>
  <si>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</si>
  <si>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</si>
  <si>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</si>
  <si>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</si>
  <si>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</si>
  <si>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</si>
  <si>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</si>
  <si>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</si>
  <si>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</si>
  <si>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</si>
  <si>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</si>
  <si>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</si>
  <si>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</si>
  <si>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</si>
  <si>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</si>
  <si>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</si>
  <si>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</si>
  <si>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</si>
  <si>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</si>
  <si>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</si>
  <si>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</si>
  <si>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</si>
  <si>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</si>
  <si>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</si>
  <si>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</si>
  <si>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</si>
  <si>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</si>
  <si>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</si>
  <si>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</si>
  <si>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</si>
  <si>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</si>
  <si>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</si>
  <si>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</si>
  <si>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</si>
  <si>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</si>
  <si>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</si>
  <si>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</si>
  <si>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</si>
  <si>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</si>
  <si>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</si>
  <si>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</si>
  <si>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</si>
  <si>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</si>
  <si>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</si>
  <si>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</si>
  <si>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</si>
  <si>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</si>
  <si>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</si>
  <si>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</si>
  <si>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</si>
  <si>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</si>
  <si>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</si>
  <si>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</si>
  <si>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</si>
  <si>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</si>
  <si>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</si>
  <si>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</si>
  <si>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</si>
  <si>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</si>
  <si>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</si>
  <si>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</si>
  <si>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</si>
  <si>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</si>
  <si>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</si>
  <si>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</si>
  <si>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</si>
  <si>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</si>
  <si>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</si>
  <si>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</si>
  <si>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</si>
  <si>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</si>
  <si>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</si>
  <si>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</si>
  <si>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</si>
  <si>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</si>
  <si>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</si>
  <si>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</si>
  <si>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</si>
  <si>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</si>
  <si>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</si>
  <si>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</si>
  <si>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</si>
  <si>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</si>
  <si>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</si>
  <si>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</si>
  <si>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</si>
  <si>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</si>
  <si>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</si>
  <si>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</si>
  <si>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</si>
  <si>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</si>
  <si>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</si>
  <si>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</si>
  <si>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</si>
  <si>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</si>
  <si>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</si>
  <si>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</si>
  <si>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</si>
  <si>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</si>
  <si>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</si>
  <si>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</si>
  <si>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</si>
  <si>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蟹江町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</si>
  <si>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</si>
  <si>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</si>
  <si>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</si>
  <si>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</si>
  <si>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</si>
  <si>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</si>
  <si>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</si>
  <si>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</si>
  <si>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</si>
  <si>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</si>
  <si>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</si>
  <si>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給水人口の変動が少なく給水収益が平準化している状況ですが、平成28年度は①経常収支比率が減少し、類以団体平均値、全国平均より下回っています。これは職員の増加や施設の更新、委託料の支出が増えたためです。しかしながら①経常収支比率及び⑤料金回収率が100％を超えていることから、経営は健全な状態にあるといえます。
②累積欠損金もなく⑤料金回収率が類以団体平均値、全国平均とほぼ同等であり、横ばいに推移していることから、料金水準は適切であるといえます。
④企業債残高対給水収益比率は、類以団体と比較してかなり低く推移していることから、過剰な借入をせずに投資が行えている状況ですが、今後は施設の老朽化により管路の耐震化、施設の更新等と必要な投資のため、企業債を活用する必要が考えられ、残高は上昇すると見込んでいます。
⑤料金回収率及び⑥給水原価ともに100％を超えており、給水に係る費用が給水収益で賄われていることを示しています。
⑦施設利用率、⑧有収率ともに類以団体平均値、全国平均と比べて高い水準を示していることから、効率的な施設稼動といえます。
今後、人口の増加が見込めないなか、健全性を維持するため、長期的に水道事業の広域化などの検討を進め、経営基盤の安定化を図っていく必要があります。</t>
    <rPh sb="0" eb="2">
      <t>キュウスイ</t>
    </rPh>
    <rPh sb="2" eb="4">
      <t>ジンコウ</t>
    </rPh>
    <rPh sb="5" eb="7">
      <t>ヘンドウ</t>
    </rPh>
    <rPh sb="8" eb="9">
      <t>スク</t>
    </rPh>
    <rPh sb="11" eb="13">
      <t>キュウスイ</t>
    </rPh>
    <rPh sb="13" eb="15">
      <t>シュウエキ</t>
    </rPh>
    <rPh sb="16" eb="18">
      <t>ヘイジュン</t>
    </rPh>
    <rPh sb="18" eb="19">
      <t>カ</t>
    </rPh>
    <rPh sb="23" eb="25">
      <t>ジョウキョウ</t>
    </rPh>
    <rPh sb="29" eb="31">
      <t>ヘイセイ</t>
    </rPh>
    <rPh sb="33" eb="35">
      <t>ネンド</t>
    </rPh>
    <rPh sb="44" eb="46">
      <t>ゲンショウ</t>
    </rPh>
    <rPh sb="48" eb="49">
      <t>ルイ</t>
    </rPh>
    <rPh sb="49" eb="50">
      <t>イ</t>
    </rPh>
    <rPh sb="50" eb="52">
      <t>ダンタイ</t>
    </rPh>
    <rPh sb="52" eb="55">
      <t>ヘイキンチ</t>
    </rPh>
    <rPh sb="56" eb="58">
      <t>ゼンコク</t>
    </rPh>
    <rPh sb="58" eb="60">
      <t>ヘイキン</t>
    </rPh>
    <rPh sb="62" eb="64">
      <t>シタマワ</t>
    </rPh>
    <rPh sb="73" eb="75">
      <t>ショクイン</t>
    </rPh>
    <rPh sb="76" eb="78">
      <t>ゾウカ</t>
    </rPh>
    <rPh sb="79" eb="81">
      <t>シセツ</t>
    </rPh>
    <rPh sb="82" eb="83">
      <t>コウ</t>
    </rPh>
    <rPh sb="83" eb="84">
      <t>シン</t>
    </rPh>
    <rPh sb="85" eb="88">
      <t>イタクリョウ</t>
    </rPh>
    <rPh sb="89" eb="91">
      <t>シシュツ</t>
    </rPh>
    <rPh sb="107" eb="109">
      <t>ケイジョウ</t>
    </rPh>
    <rPh sb="109" eb="111">
      <t>シュウシ</t>
    </rPh>
    <rPh sb="111" eb="113">
      <t>ヒリツ</t>
    </rPh>
    <rPh sb="113" eb="114">
      <t>オヨ</t>
    </rPh>
    <rPh sb="116" eb="118">
      <t>リョウキン</t>
    </rPh>
    <rPh sb="118" eb="120">
      <t>カイシュウ</t>
    </rPh>
    <rPh sb="120" eb="121">
      <t>リツ</t>
    </rPh>
    <rPh sb="127" eb="128">
      <t>コ</t>
    </rPh>
    <rPh sb="137" eb="139">
      <t>ケイエイ</t>
    </rPh>
    <rPh sb="140" eb="142">
      <t>ケンゼン</t>
    </rPh>
    <rPh sb="143" eb="145">
      <t>ジョウタイ</t>
    </rPh>
    <rPh sb="156" eb="158">
      <t>ルイセキ</t>
    </rPh>
    <rPh sb="158" eb="160">
      <t>ケッソン</t>
    </rPh>
    <rPh sb="160" eb="161">
      <t>キン</t>
    </rPh>
    <rPh sb="165" eb="167">
      <t>リョウキン</t>
    </rPh>
    <rPh sb="167" eb="169">
      <t>カイシュウ</t>
    </rPh>
    <rPh sb="169" eb="170">
      <t>リツ</t>
    </rPh>
    <rPh sb="171" eb="172">
      <t>ルイ</t>
    </rPh>
    <rPh sb="172" eb="173">
      <t>イ</t>
    </rPh>
    <rPh sb="173" eb="175">
      <t>ダンタイ</t>
    </rPh>
    <rPh sb="175" eb="178">
      <t>ヘイキンチ</t>
    </rPh>
    <rPh sb="179" eb="181">
      <t>ゼンコク</t>
    </rPh>
    <rPh sb="181" eb="183">
      <t>ヘイキン</t>
    </rPh>
    <rPh sb="186" eb="188">
      <t>ドウトウ</t>
    </rPh>
    <rPh sb="192" eb="193">
      <t>ヨコ</t>
    </rPh>
    <rPh sb="196" eb="198">
      <t>スイイ</t>
    </rPh>
    <rPh sb="207" eb="209">
      <t>リョウキン</t>
    </rPh>
    <rPh sb="209" eb="211">
      <t>スイジュン</t>
    </rPh>
    <rPh sb="212" eb="214">
      <t>テキセツ</t>
    </rPh>
    <rPh sb="225" eb="227">
      <t>キギョウ</t>
    </rPh>
    <rPh sb="227" eb="228">
      <t>サイ</t>
    </rPh>
    <rPh sb="228" eb="230">
      <t>ザンダカ</t>
    </rPh>
    <rPh sb="230" eb="231">
      <t>タイ</t>
    </rPh>
    <rPh sb="231" eb="233">
      <t>キュウスイ</t>
    </rPh>
    <rPh sb="233" eb="235">
      <t>シュウエキ</t>
    </rPh>
    <rPh sb="235" eb="237">
      <t>ヒリツ</t>
    </rPh>
    <rPh sb="239" eb="240">
      <t>ルイ</t>
    </rPh>
    <rPh sb="240" eb="241">
      <t>イ</t>
    </rPh>
    <rPh sb="241" eb="243">
      <t>ダンタイ</t>
    </rPh>
    <rPh sb="244" eb="246">
      <t>ヒカク</t>
    </rPh>
    <rPh sb="251" eb="252">
      <t>ヒク</t>
    </rPh>
    <rPh sb="253" eb="255">
      <t>スイイ</t>
    </rPh>
    <rPh sb="264" eb="266">
      <t>カジョウ</t>
    </rPh>
    <rPh sb="267" eb="269">
      <t>カリイレ</t>
    </rPh>
    <rPh sb="273" eb="275">
      <t>トウシ</t>
    </rPh>
    <rPh sb="276" eb="277">
      <t>オコナ</t>
    </rPh>
    <rPh sb="281" eb="283">
      <t>ジョウキョウ</t>
    </rPh>
    <rPh sb="287" eb="289">
      <t>コンゴ</t>
    </rPh>
    <rPh sb="290" eb="292">
      <t>シセツ</t>
    </rPh>
    <rPh sb="293" eb="295">
      <t>ロウキュウ</t>
    </rPh>
    <rPh sb="295" eb="296">
      <t>カ</t>
    </rPh>
    <rPh sb="299" eb="301">
      <t>カンロ</t>
    </rPh>
    <rPh sb="302" eb="305">
      <t>タイシンカ</t>
    </rPh>
    <rPh sb="306" eb="308">
      <t>シセツ</t>
    </rPh>
    <rPh sb="309" eb="311">
      <t>コウシン</t>
    </rPh>
    <rPh sb="311" eb="312">
      <t>トウ</t>
    </rPh>
    <rPh sb="313" eb="315">
      <t>ヒツヨウ</t>
    </rPh>
    <rPh sb="316" eb="318">
      <t>トウシ</t>
    </rPh>
    <rPh sb="322" eb="324">
      <t>キギョウ</t>
    </rPh>
    <rPh sb="324" eb="325">
      <t>サイ</t>
    </rPh>
    <rPh sb="326" eb="328">
      <t>カツヨウ</t>
    </rPh>
    <rPh sb="330" eb="332">
      <t>ヒツヨウ</t>
    </rPh>
    <rPh sb="333" eb="334">
      <t>カンガ</t>
    </rPh>
    <rPh sb="338" eb="340">
      <t>ザンダカ</t>
    </rPh>
    <rPh sb="341" eb="343">
      <t>ジョウショウ</t>
    </rPh>
    <rPh sb="346" eb="348">
      <t>ミコ</t>
    </rPh>
    <rPh sb="356" eb="358">
      <t>リョウキン</t>
    </rPh>
    <rPh sb="358" eb="360">
      <t>カイシュウ</t>
    </rPh>
    <rPh sb="360" eb="361">
      <t>リツ</t>
    </rPh>
    <rPh sb="361" eb="362">
      <t>オヨ</t>
    </rPh>
    <rPh sb="364" eb="366">
      <t>キュウスイ</t>
    </rPh>
    <rPh sb="366" eb="368">
      <t>ゲンカ</t>
    </rPh>
    <rPh sb="376" eb="377">
      <t>コ</t>
    </rPh>
    <rPh sb="382" eb="384">
      <t>キュウスイ</t>
    </rPh>
    <rPh sb="385" eb="386">
      <t>カカ</t>
    </rPh>
    <rPh sb="387" eb="389">
      <t>ヒヨウ</t>
    </rPh>
    <rPh sb="390" eb="392">
      <t>キュウスイ</t>
    </rPh>
    <rPh sb="392" eb="394">
      <t>シュウエキ</t>
    </rPh>
    <rPh sb="395" eb="396">
      <t>マカナ</t>
    </rPh>
    <rPh sb="404" eb="405">
      <t>シメ</t>
    </rPh>
    <rPh sb="413" eb="414">
      <t>シ</t>
    </rPh>
    <rPh sb="414" eb="415">
      <t>セツ</t>
    </rPh>
    <rPh sb="415" eb="418">
      <t>リヨウリツ</t>
    </rPh>
    <rPh sb="420" eb="421">
      <t>ユウ</t>
    </rPh>
    <rPh sb="421" eb="422">
      <t>シュウ</t>
    </rPh>
    <rPh sb="422" eb="423">
      <t>リツ</t>
    </rPh>
    <rPh sb="426" eb="427">
      <t>ルイ</t>
    </rPh>
    <rPh sb="427" eb="428">
      <t>イ</t>
    </rPh>
    <rPh sb="428" eb="430">
      <t>ダンタイ</t>
    </rPh>
    <rPh sb="430" eb="433">
      <t>ヘイキンチ</t>
    </rPh>
    <rPh sb="434" eb="436">
      <t>ゼンコク</t>
    </rPh>
    <rPh sb="436" eb="438">
      <t>ヘイキン</t>
    </rPh>
    <rPh sb="439" eb="440">
      <t>クラ</t>
    </rPh>
    <rPh sb="442" eb="443">
      <t>タカ</t>
    </rPh>
    <rPh sb="444" eb="446">
      <t>スイジュン</t>
    </rPh>
    <rPh sb="447" eb="448">
      <t>シメ</t>
    </rPh>
    <rPh sb="457" eb="460">
      <t>コウリツテキ</t>
    </rPh>
    <rPh sb="461" eb="462">
      <t>シ</t>
    </rPh>
    <rPh sb="462" eb="463">
      <t>セツ</t>
    </rPh>
    <rPh sb="463" eb="465">
      <t>カドウ</t>
    </rPh>
    <rPh sb="472" eb="474">
      <t>コンゴ</t>
    </rPh>
    <rPh sb="475" eb="477">
      <t>ジンコウ</t>
    </rPh>
    <rPh sb="478" eb="480">
      <t>ゾウカ</t>
    </rPh>
    <rPh sb="481" eb="483">
      <t>ミコ</t>
    </rPh>
    <rPh sb="489" eb="492">
      <t>ケンゼンセイ</t>
    </rPh>
    <rPh sb="493" eb="495">
      <t>イジ</t>
    </rPh>
    <rPh sb="500" eb="503">
      <t>チョウキテキ</t>
    </rPh>
    <rPh sb="504" eb="506">
      <t>スイドウ</t>
    </rPh>
    <rPh sb="506" eb="508">
      <t>ジギョウ</t>
    </rPh>
    <rPh sb="509" eb="511">
      <t>コウイキ</t>
    </rPh>
    <rPh sb="511" eb="512">
      <t>カ</t>
    </rPh>
    <rPh sb="515" eb="517">
      <t>ケントウ</t>
    </rPh>
    <rPh sb="518" eb="519">
      <t>スス</t>
    </rPh>
    <rPh sb="521" eb="523">
      <t>ケイエイ</t>
    </rPh>
    <rPh sb="523" eb="525">
      <t>キバン</t>
    </rPh>
    <rPh sb="526" eb="529">
      <t>アンテイカ</t>
    </rPh>
    <rPh sb="530" eb="531">
      <t>ハカ</t>
    </rPh>
    <rPh sb="535" eb="537">
      <t>ヒツヨウ</t>
    </rPh>
    <phoneticPr fontId="4"/>
  </si>
  <si>
    <t>現時点では経営の健全性、効率性は概ね確保されていますが、節水意識の高揚、給水人口の減少による使用水量の減少がみられ、給水収益の減少が見込まれるなか、水道施設の老朽化対策など、厳しい経営環境となっていくことが予想されます。平成30年度には新たに水道ビジョンを策定、施設更新計画の見直し、危機管理対策の構築、経営戦略の策定を行い、効率的で計画的な事業運営を行っていきます。また今後も、近隣市町村と広域連携や広域化の取り組みを進めて現状の把握や課題を共有し、水道事業の基盤強化に努めてまいりたいと思います。</t>
    <rPh sb="0" eb="1">
      <t>ゲン</t>
    </rPh>
    <rPh sb="1" eb="3">
      <t>ジテン</t>
    </rPh>
    <rPh sb="5" eb="7">
      <t>ケイエイ</t>
    </rPh>
    <rPh sb="8" eb="11">
      <t>ケンゼンセイ</t>
    </rPh>
    <rPh sb="12" eb="14">
      <t>コウリツ</t>
    </rPh>
    <rPh sb="14" eb="15">
      <t>セイ</t>
    </rPh>
    <rPh sb="16" eb="17">
      <t>オオム</t>
    </rPh>
    <rPh sb="18" eb="20">
      <t>カクホ</t>
    </rPh>
    <rPh sb="28" eb="30">
      <t>セッスイ</t>
    </rPh>
    <rPh sb="30" eb="32">
      <t>イシキ</t>
    </rPh>
    <rPh sb="33" eb="35">
      <t>コウヨウ</t>
    </rPh>
    <rPh sb="36" eb="38">
      <t>キュウスイ</t>
    </rPh>
    <rPh sb="38" eb="40">
      <t>ジンコウ</t>
    </rPh>
    <rPh sb="41" eb="43">
      <t>ゲンショウ</t>
    </rPh>
    <rPh sb="46" eb="48">
      <t>シヨウ</t>
    </rPh>
    <rPh sb="48" eb="50">
      <t>スイリョウ</t>
    </rPh>
    <rPh sb="51" eb="53">
      <t>ゲンショウ</t>
    </rPh>
    <rPh sb="58" eb="60">
      <t>キュウスイ</t>
    </rPh>
    <rPh sb="60" eb="62">
      <t>シュウエキ</t>
    </rPh>
    <rPh sb="63" eb="65">
      <t>ゲンショウ</t>
    </rPh>
    <rPh sb="66" eb="68">
      <t>ミコ</t>
    </rPh>
    <rPh sb="74" eb="75">
      <t>スイ</t>
    </rPh>
    <rPh sb="75" eb="76">
      <t>ドウ</t>
    </rPh>
    <rPh sb="76" eb="78">
      <t>シセツ</t>
    </rPh>
    <rPh sb="79" eb="81">
      <t>ロウキュウ</t>
    </rPh>
    <rPh sb="81" eb="82">
      <t>カ</t>
    </rPh>
    <rPh sb="82" eb="84">
      <t>タイサク</t>
    </rPh>
    <rPh sb="87" eb="88">
      <t>キビ</t>
    </rPh>
    <rPh sb="90" eb="92">
      <t>ケイエイ</t>
    </rPh>
    <rPh sb="92" eb="94">
      <t>カンキョウ</t>
    </rPh>
    <rPh sb="103" eb="105">
      <t>ヨソウ</t>
    </rPh>
    <rPh sb="110" eb="112">
      <t>ヘイセイ</t>
    </rPh>
    <rPh sb="114" eb="116">
      <t>ネンド</t>
    </rPh>
    <rPh sb="118" eb="119">
      <t>アラ</t>
    </rPh>
    <rPh sb="121" eb="122">
      <t>スイ</t>
    </rPh>
    <rPh sb="122" eb="123">
      <t>ドウ</t>
    </rPh>
    <rPh sb="128" eb="130">
      <t>サクテイ</t>
    </rPh>
    <rPh sb="131" eb="133">
      <t>シセツ</t>
    </rPh>
    <rPh sb="133" eb="135">
      <t>コウシン</t>
    </rPh>
    <rPh sb="135" eb="137">
      <t>ケイカク</t>
    </rPh>
    <rPh sb="138" eb="140">
      <t>ミナオ</t>
    </rPh>
    <rPh sb="142" eb="144">
      <t>キキ</t>
    </rPh>
    <rPh sb="144" eb="146">
      <t>カンリ</t>
    </rPh>
    <rPh sb="146" eb="148">
      <t>タイサク</t>
    </rPh>
    <rPh sb="149" eb="151">
      <t>コウチク</t>
    </rPh>
    <rPh sb="152" eb="154">
      <t>ケイエイ</t>
    </rPh>
    <rPh sb="154" eb="156">
      <t>センリャク</t>
    </rPh>
    <rPh sb="157" eb="159">
      <t>サクテイ</t>
    </rPh>
    <rPh sb="160" eb="161">
      <t>オコナ</t>
    </rPh>
    <rPh sb="163" eb="165">
      <t>コウリツ</t>
    </rPh>
    <rPh sb="165" eb="166">
      <t>テキ</t>
    </rPh>
    <rPh sb="167" eb="170">
      <t>ケイカクテキ</t>
    </rPh>
    <rPh sb="171" eb="173">
      <t>ジギョウ</t>
    </rPh>
    <rPh sb="173" eb="175">
      <t>ウンエイ</t>
    </rPh>
    <rPh sb="176" eb="177">
      <t>オコナ</t>
    </rPh>
    <rPh sb="190" eb="192">
      <t>キンリン</t>
    </rPh>
    <rPh sb="192" eb="195">
      <t>シチョウソン</t>
    </rPh>
    <rPh sb="231" eb="233">
      <t>キバン</t>
    </rPh>
    <rPh sb="233" eb="235">
      <t>キョウカ</t>
    </rPh>
    <phoneticPr fontId="4"/>
  </si>
  <si>
    <t>①有形固定資産減価償却率、②管路経年化率は依然として類以団体平均値、全国平均と比べ高い水準にあることから、施設の老朽化が進んでいるといえます。また、③管路更新率が類以団体平均値、全国平均より高い水準であることから、計画的に管路更新が進んでいるといえます。今後、水道事業基本計画を策定し、老朽施設の更新とあわせて資産規模の適正化に努め、現状に即した投資の合理化に取り組む必要があると考えています。</t>
    <rPh sb="1" eb="2">
      <t>ユウ</t>
    </rPh>
    <rPh sb="2" eb="3">
      <t>カタ</t>
    </rPh>
    <rPh sb="3" eb="5">
      <t>コテイ</t>
    </rPh>
    <rPh sb="5" eb="7">
      <t>シサン</t>
    </rPh>
    <rPh sb="7" eb="9">
      <t>ゲンカ</t>
    </rPh>
    <rPh sb="9" eb="11">
      <t>ショウキャク</t>
    </rPh>
    <rPh sb="11" eb="12">
      <t>リツ</t>
    </rPh>
    <rPh sb="14" eb="16">
      <t>カンロ</t>
    </rPh>
    <rPh sb="16" eb="18">
      <t>ケイネン</t>
    </rPh>
    <rPh sb="18" eb="19">
      <t>カ</t>
    </rPh>
    <rPh sb="19" eb="20">
      <t>リツ</t>
    </rPh>
    <rPh sb="21" eb="23">
      <t>イゼン</t>
    </rPh>
    <rPh sb="26" eb="27">
      <t>ルイ</t>
    </rPh>
    <rPh sb="27" eb="28">
      <t>イ</t>
    </rPh>
    <rPh sb="28" eb="30">
      <t>ダンタイ</t>
    </rPh>
    <rPh sb="30" eb="33">
      <t>ヘイキンチ</t>
    </rPh>
    <rPh sb="34" eb="36">
      <t>ゼンコク</t>
    </rPh>
    <rPh sb="36" eb="38">
      <t>ヘイキン</t>
    </rPh>
    <rPh sb="39" eb="40">
      <t>クラ</t>
    </rPh>
    <rPh sb="41" eb="42">
      <t>タカ</t>
    </rPh>
    <rPh sb="43" eb="45">
      <t>スイジュン</t>
    </rPh>
    <rPh sb="53" eb="55">
      <t>シセツ</t>
    </rPh>
    <rPh sb="56" eb="58">
      <t>ロウキュウ</t>
    </rPh>
    <rPh sb="58" eb="59">
      <t>カ</t>
    </rPh>
    <rPh sb="60" eb="61">
      <t>スス</t>
    </rPh>
    <rPh sb="75" eb="76">
      <t>カン</t>
    </rPh>
    <rPh sb="76" eb="77">
      <t>ロ</t>
    </rPh>
    <rPh sb="77" eb="78">
      <t>コウ</t>
    </rPh>
    <rPh sb="78" eb="79">
      <t>シン</t>
    </rPh>
    <rPh sb="79" eb="80">
      <t>リツ</t>
    </rPh>
    <rPh sb="81" eb="82">
      <t>ルイ</t>
    </rPh>
    <rPh sb="82" eb="83">
      <t>イ</t>
    </rPh>
    <rPh sb="83" eb="85">
      <t>ダンタイ</t>
    </rPh>
    <rPh sb="85" eb="88">
      <t>ヘイキンチ</t>
    </rPh>
    <rPh sb="89" eb="91">
      <t>ゼンコク</t>
    </rPh>
    <rPh sb="91" eb="93">
      <t>ヘイキン</t>
    </rPh>
    <rPh sb="95" eb="96">
      <t>タカ</t>
    </rPh>
    <rPh sb="97" eb="99">
      <t>スイジュン</t>
    </rPh>
    <rPh sb="107" eb="110">
      <t>ケイカクテキ</t>
    </rPh>
    <rPh sb="111" eb="113">
      <t>カンロ</t>
    </rPh>
    <rPh sb="113" eb="114">
      <t>コウ</t>
    </rPh>
    <rPh sb="114" eb="115">
      <t>シン</t>
    </rPh>
    <rPh sb="116" eb="117">
      <t>スス</t>
    </rPh>
    <rPh sb="127" eb="129">
      <t>コンゴ</t>
    </rPh>
    <rPh sb="130" eb="132">
      <t>スイドウ</t>
    </rPh>
    <rPh sb="132" eb="134">
      <t>ジギョウ</t>
    </rPh>
    <rPh sb="134" eb="136">
      <t>キホン</t>
    </rPh>
    <rPh sb="136" eb="138">
      <t>ケイカク</t>
    </rPh>
    <rPh sb="139" eb="141">
      <t>サクテイ</t>
    </rPh>
    <rPh sb="143" eb="145">
      <t>ロウキュウ</t>
    </rPh>
    <rPh sb="145" eb="147">
      <t>シセツ</t>
    </rPh>
    <rPh sb="148" eb="150">
      <t>コウシン</t>
    </rPh>
    <rPh sb="155" eb="157">
      <t>シサン</t>
    </rPh>
    <rPh sb="157" eb="159">
      <t>キボ</t>
    </rPh>
    <rPh sb="160" eb="163">
      <t>テキセイカ</t>
    </rPh>
    <rPh sb="164" eb="165">
      <t>ツト</t>
    </rPh>
    <rPh sb="167" eb="169">
      <t>ゲンジョウ</t>
    </rPh>
    <rPh sb="170" eb="171">
      <t>ソク</t>
    </rPh>
    <rPh sb="173" eb="175">
      <t>トウシ</t>
    </rPh>
    <rPh sb="176" eb="179">
      <t>ゴウリカ</t>
    </rPh>
    <rPh sb="180" eb="181">
      <t>ト</t>
    </rPh>
    <rPh sb="182" eb="183">
      <t>ク</t>
    </rPh>
    <rPh sb="184" eb="186">
      <t>ヒツヨウ</t>
    </rPh>
    <rPh sb="190" eb="1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</si>
</sst>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0.56000000000000005</c:v>
                </c:pt>
                <c:pt idx="1">
                  <c:v>0.97</c:v>
                </c:pt>
                <c:pt idx="2">
                  <c:v>1.0900000000000001</c:v>
                </c:pt>
                <c:pt idx="3">
                  <c:v>1.53</c:v>
                </c:pt>
                <c:pt idx="4">
                  <c:v>1.44</c:v>
                </c:pt>
              </c:numCache>
            </c:numRef>
          </c:val>
          <c:extLst>
            <c:ext xmlns:c16="http://schemas.microsoft.com/office/drawing/2014/chart" uri="{C3380CC4-5D6E-409C-BE32-E72D297353CC}">
              <c16:uniqueId val="{00000000-258F-4542-B0AF-DF4F40181069}"/>
            </c:ext>
          </c:extLst>
        </c:ser>
        <c:dLbls>
          <c:showLegendKey val="0"/>
          <c:showVal val="0"/>
          <c:showCatName val="0"/>
          <c:showSerName val="0"/>
          <c:showPercent val="0"/>
          <c:showBubbleSize val="0"/>
        </c:dLbls>
        <c:gapWidth val="150"/>
        <c:axId val="92117632"/>
        <c:axId val="921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258F-4542-B0AF-DF4F40181069}"/>
            </c:ext>
          </c:extLst>
        </c:ser>
        <c:dLbls>
          <c:showLegendKey val="0"/>
          <c:showVal val="0"/>
          <c:showCatName val="0"/>
          <c:showSerName val="0"/>
          <c:showPercent val="0"/>
          <c:showBubbleSize val="0"/>
        </c:dLbls>
        <c:marker val="1"/>
        <c:smooth val="0"/>
        <c:axId val="92117632"/>
        <c:axId val="92132096"/>
      </c:lineChart>
      <c:dateAx>
        <c:axId val="92117632"/>
        <c:scaling>
          <c:orientation val="minMax"/>
        </c:scaling>
        <c:delete val="1"/>
        <c:axPos val="b"/>
        <c:numFmt formatCode="ge" sourceLinked="1"/>
        <c:majorTickMark val="none"/>
        <c:minorTickMark val="none"/>
        <c:tickLblPos val="none"/>
        <c:crossAx val="92132096"/>
        <c:crosses val="autoZero"/>
        <c:auto val="1"/>
        <c:lblOffset val="100"/>
        <c:baseTimeUnit val="years"/>
      </c:dateAx>
      <c:valAx>
        <c:axId val="921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62.33</c:v>
                </c:pt>
                <c:pt idx="1">
                  <c:v>62.44</c:v>
                </c:pt>
                <c:pt idx="2">
                  <c:v>61.67</c:v>
                </c:pt>
                <c:pt idx="3">
                  <c:v>62.3</c:v>
                </c:pt>
                <c:pt idx="4">
                  <c:v>64</c:v>
                </c:pt>
              </c:numCache>
            </c:numRef>
          </c:val>
          <c:extLst>
            <c:ext xmlns:c16="http://schemas.microsoft.com/office/drawing/2014/chart" uri="{C3380CC4-5D6E-409C-BE32-E72D297353CC}">
              <c16:uniqueId val="{00000000-2604-4332-9EBB-9B557E442634}"/>
            </c:ext>
          </c:extLst>
        </c:ser>
        <c:dLbls>
          <c:showLegendKey val="0"/>
          <c:showVal val="0"/>
          <c:showCatName val="0"/>
          <c:showSerName val="0"/>
          <c:showPercent val="0"/>
          <c:showBubbleSize val="0"/>
        </c:dLbls>
        <c:gapWidth val="150"/>
        <c:axId val="103287040"/>
        <c:axId val="1032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2604-4332-9EBB-9B557E442634}"/>
            </c:ext>
          </c:extLst>
        </c:ser>
        <c:dLbls>
          <c:showLegendKey val="0"/>
          <c:showVal val="0"/>
          <c:showCatName val="0"/>
          <c:showSerName val="0"/>
          <c:showPercent val="0"/>
          <c:showBubbleSize val="0"/>
        </c:dLbls>
        <c:marker val="1"/>
        <c:smooth val="0"/>
        <c:axId val="103287040"/>
        <c:axId val="103293312"/>
      </c:lineChart>
      <c:dateAx>
        <c:axId val="103287040"/>
        <c:scaling>
          <c:orientation val="minMax"/>
        </c:scaling>
        <c:delete val="1"/>
        <c:axPos val="b"/>
        <c:numFmt formatCode="ge" sourceLinked="1"/>
        <c:majorTickMark val="none"/>
        <c:minorTickMark val="none"/>
        <c:tickLblPos val="none"/>
        <c:crossAx val="103293312"/>
        <c:crosses val="autoZero"/>
        <c:auto val="1"/>
        <c:lblOffset val="100"/>
        <c:baseTimeUnit val="years"/>
      </c:dateAx>
      <c:valAx>
        <c:axId val="1032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95.8</c:v>
                </c:pt>
                <c:pt idx="1">
                  <c:v>95.76</c:v>
                </c:pt>
                <c:pt idx="2">
                  <c:v>95.54</c:v>
                </c:pt>
                <c:pt idx="3">
                  <c:v>94.26</c:v>
                </c:pt>
                <c:pt idx="4">
                  <c:v>92.63</c:v>
                </c:pt>
              </c:numCache>
            </c:numRef>
          </c:val>
          <c:extLst>
            <c:ext xmlns:c16="http://schemas.microsoft.com/office/drawing/2014/chart" uri="{C3380CC4-5D6E-409C-BE32-E72D297353CC}">
              <c16:uniqueId val="{00000000-E239-4911-B4C5-89FFE42CC1A0}"/>
            </c:ext>
          </c:extLst>
        </c:ser>
        <c:dLbls>
          <c:showLegendKey val="0"/>
          <c:showVal val="0"/>
          <c:showCatName val="0"/>
          <c:showSerName val="0"/>
          <c:showPercent val="0"/>
          <c:showBubbleSize val="0"/>
        </c:dLbls>
        <c:gapWidth val="150"/>
        <c:axId val="103340672"/>
        <c:axId val="1033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E239-4911-B4C5-89FFE42CC1A0}"/>
            </c:ext>
          </c:extLst>
        </c:ser>
        <c:dLbls>
          <c:showLegendKey val="0"/>
          <c:showVal val="0"/>
          <c:showCatName val="0"/>
          <c:showSerName val="0"/>
          <c:showPercent val="0"/>
          <c:showBubbleSize val="0"/>
        </c:dLbls>
        <c:marker val="1"/>
        <c:smooth val="0"/>
        <c:axId val="103340672"/>
        <c:axId val="103346944"/>
      </c:lineChart>
      <c:dateAx>
        <c:axId val="103340672"/>
        <c:scaling>
          <c:orientation val="minMax"/>
        </c:scaling>
        <c:delete val="1"/>
        <c:axPos val="b"/>
        <c:numFmt formatCode="ge" sourceLinked="1"/>
        <c:majorTickMark val="none"/>
        <c:minorTickMark val="none"/>
        <c:tickLblPos val="none"/>
        <c:crossAx val="103346944"/>
        <c:crosses val="autoZero"/>
        <c:auto val="1"/>
        <c:lblOffset val="100"/>
        <c:baseTimeUnit val="years"/>
      </c:dateAx>
      <c:valAx>
        <c:axId val="1033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112.09</c:v>
                </c:pt>
                <c:pt idx="1">
                  <c:v>106.25</c:v>
                </c:pt>
                <c:pt idx="2">
                  <c:v>117.52</c:v>
                </c:pt>
                <c:pt idx="3">
                  <c:v>115.67</c:v>
                </c:pt>
                <c:pt idx="4">
                  <c:v>108.99</c:v>
                </c:pt>
              </c:numCache>
            </c:numRef>
          </c:val>
          <c:extLst>
            <c:ext xmlns:c16="http://schemas.microsoft.com/office/drawing/2014/chart" uri="{C3380CC4-5D6E-409C-BE32-E72D297353CC}">
              <c16:uniqueId val="{00000000-511F-47A7-80EB-C6E186277E19}"/>
            </c:ext>
          </c:extLst>
        </c:ser>
        <c:dLbls>
          <c:showLegendKey val="0"/>
          <c:showVal val="0"/>
          <c:showCatName val="0"/>
          <c:showSerName val="0"/>
          <c:showPercent val="0"/>
          <c:showBubbleSize val="0"/>
        </c:dLbls>
        <c:gapWidth val="150"/>
        <c:axId val="93338624"/>
        <c:axId val="933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511F-47A7-80EB-C6E186277E19}"/>
            </c:ext>
          </c:extLst>
        </c:ser>
        <c:dLbls>
          <c:showLegendKey val="0"/>
          <c:showVal val="0"/>
          <c:showCatName val="0"/>
          <c:showSerName val="0"/>
          <c:showPercent val="0"/>
          <c:showBubbleSize val="0"/>
        </c:dLbls>
        <c:marker val="1"/>
        <c:smooth val="0"/>
        <c:axId val="93338624"/>
        <c:axId val="93344896"/>
      </c:lineChart>
      <c:dateAx>
        <c:axId val="93338624"/>
        <c:scaling>
          <c:orientation val="minMax"/>
        </c:scaling>
        <c:delete val="1"/>
        <c:axPos val="b"/>
        <c:numFmt formatCode="ge" sourceLinked="1"/>
        <c:majorTickMark val="none"/>
        <c:minorTickMark val="none"/>
        <c:tickLblPos val="none"/>
        <c:crossAx val="93344896"/>
        <c:crosses val="autoZero"/>
        <c:auto val="1"/>
        <c:lblOffset val="100"/>
        <c:baseTimeUnit val="years"/>
      </c:dateAx>
      <c:valAx>
        <c:axId val="9334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51.11</c:v>
                </c:pt>
                <c:pt idx="1">
                  <c:v>52.53</c:v>
                </c:pt>
                <c:pt idx="2">
                  <c:v>53.43</c:v>
                </c:pt>
                <c:pt idx="3">
                  <c:v>54.18</c:v>
                </c:pt>
                <c:pt idx="4">
                  <c:v>54.57</c:v>
                </c:pt>
              </c:numCache>
            </c:numRef>
          </c:val>
          <c:extLst>
            <c:ext xmlns:c16="http://schemas.microsoft.com/office/drawing/2014/chart" uri="{C3380CC4-5D6E-409C-BE32-E72D297353CC}">
              <c16:uniqueId val="{00000000-820F-402B-BB3F-AD0ABC2243F4}"/>
            </c:ext>
          </c:extLst>
        </c:ser>
        <c:dLbls>
          <c:showLegendKey val="0"/>
          <c:showVal val="0"/>
          <c:showCatName val="0"/>
          <c:showSerName val="0"/>
          <c:showPercent val="0"/>
          <c:showBubbleSize val="0"/>
        </c:dLbls>
        <c:gapWidth val="150"/>
        <c:axId val="93359488"/>
        <c:axId val="933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820F-402B-BB3F-AD0ABC2243F4}"/>
            </c:ext>
          </c:extLst>
        </c:ser>
        <c:dLbls>
          <c:showLegendKey val="0"/>
          <c:showVal val="0"/>
          <c:showCatName val="0"/>
          <c:showSerName val="0"/>
          <c:showPercent val="0"/>
          <c:showBubbleSize val="0"/>
        </c:dLbls>
        <c:marker val="1"/>
        <c:smooth val="0"/>
        <c:axId val="93359488"/>
        <c:axId val="93386240"/>
      </c:lineChart>
      <c:dateAx>
        <c:axId val="93359488"/>
        <c:scaling>
          <c:orientation val="minMax"/>
        </c:scaling>
        <c:delete val="1"/>
        <c:axPos val="b"/>
        <c:numFmt formatCode="ge" sourceLinked="1"/>
        <c:majorTickMark val="none"/>
        <c:minorTickMark val="none"/>
        <c:tickLblPos val="none"/>
        <c:crossAx val="93386240"/>
        <c:crosses val="autoZero"/>
        <c:auto val="1"/>
        <c:lblOffset val="100"/>
        <c:baseTimeUnit val="years"/>
      </c:dateAx>
      <c:valAx>
        <c:axId val="933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59.93</c:v>
                </c:pt>
                <c:pt idx="1">
                  <c:v>42.97</c:v>
                </c:pt>
                <c:pt idx="2">
                  <c:v>39.18</c:v>
                </c:pt>
                <c:pt idx="3">
                  <c:v>39.07</c:v>
                </c:pt>
                <c:pt idx="4">
                  <c:v>38.56</c:v>
                </c:pt>
              </c:numCache>
            </c:numRef>
          </c:val>
          <c:extLst>
            <c:ext xmlns:c16="http://schemas.microsoft.com/office/drawing/2014/chart" uri="{C3380CC4-5D6E-409C-BE32-E72D297353CC}">
              <c16:uniqueId val="{00000000-9280-451D-BEFE-F35DC975F10C}"/>
            </c:ext>
          </c:extLst>
        </c:ser>
        <c:dLbls>
          <c:showLegendKey val="0"/>
          <c:showVal val="0"/>
          <c:showCatName val="0"/>
          <c:showSerName val="0"/>
          <c:showPercent val="0"/>
          <c:showBubbleSize val="0"/>
        </c:dLbls>
        <c:gapWidth val="150"/>
        <c:axId val="94801920"/>
        <c:axId val="948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9280-451D-BEFE-F35DC975F10C}"/>
            </c:ext>
          </c:extLst>
        </c:ser>
        <c:dLbls>
          <c:showLegendKey val="0"/>
          <c:showVal val="0"/>
          <c:showCatName val="0"/>
          <c:showSerName val="0"/>
          <c:showPercent val="0"/>
          <c:showBubbleSize val="0"/>
        </c:dLbls>
        <c:marker val="1"/>
        <c:smooth val="0"/>
        <c:axId val="94801920"/>
        <c:axId val="94803840"/>
      </c:lineChart>
      <c:dateAx>
        <c:axId val="94801920"/>
        <c:scaling>
          <c:orientation val="minMax"/>
        </c:scaling>
        <c:delete val="1"/>
        <c:axPos val="b"/>
        <c:numFmt formatCode="ge" sourceLinked="1"/>
        <c:majorTickMark val="none"/>
        <c:minorTickMark val="none"/>
        <c:tickLblPos val="none"/>
        <c:crossAx val="94803840"/>
        <c:crosses val="autoZero"/>
        <c:auto val="1"/>
        <c:lblOffset val="100"/>
        <c:baseTimeUnit val="years"/>
      </c:dateAx>
      <c:valAx>
        <c:axId val="94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F-4EB6-A147-B94FD202D3E6}"/>
            </c:ext>
          </c:extLst>
        </c:ser>
        <c:dLbls>
          <c:showLegendKey val="0"/>
          <c:showVal val="0"/>
          <c:showCatName val="0"/>
          <c:showSerName val="0"/>
          <c:showPercent val="0"/>
          <c:showBubbleSize val="0"/>
        </c:dLbls>
        <c:gapWidth val="150"/>
        <c:axId val="94836992"/>
        <c:axId val="94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9A0F-4EB6-A147-B94FD202D3E6}"/>
            </c:ext>
          </c:extLst>
        </c:ser>
        <c:dLbls>
          <c:showLegendKey val="0"/>
          <c:showVal val="0"/>
          <c:showCatName val="0"/>
          <c:showSerName val="0"/>
          <c:showPercent val="0"/>
          <c:showBubbleSize val="0"/>
        </c:dLbls>
        <c:marker val="1"/>
        <c:smooth val="0"/>
        <c:axId val="94836992"/>
        <c:axId val="94843264"/>
      </c:lineChart>
      <c:dateAx>
        <c:axId val="94836992"/>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1551.08</c:v>
                </c:pt>
                <c:pt idx="1">
                  <c:v>2122.81</c:v>
                </c:pt>
                <c:pt idx="2">
                  <c:v>1154.56</c:v>
                </c:pt>
                <c:pt idx="3">
                  <c:v>1860.99</c:v>
                </c:pt>
                <c:pt idx="4">
                  <c:v>2015.43</c:v>
                </c:pt>
              </c:numCache>
            </c:numRef>
          </c:val>
          <c:extLst>
            <c:ext xmlns:c16="http://schemas.microsoft.com/office/drawing/2014/chart" uri="{C3380CC4-5D6E-409C-BE32-E72D297353CC}">
              <c16:uniqueId val="{00000000-61E6-4E51-B2BC-127F8F11EE07}"/>
            </c:ext>
          </c:extLst>
        </c:ser>
        <c:dLbls>
          <c:showLegendKey val="0"/>
          <c:showVal val="0"/>
          <c:showCatName val="0"/>
          <c:showSerName val="0"/>
          <c:showPercent val="0"/>
          <c:showBubbleSize val="0"/>
        </c:dLbls>
        <c:gapWidth val="150"/>
        <c:axId val="94882816"/>
        <c:axId val="94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61E6-4E51-B2BC-127F8F11EE07}"/>
            </c:ext>
          </c:extLst>
        </c:ser>
        <c:dLbls>
          <c:showLegendKey val="0"/>
          <c:showVal val="0"/>
          <c:showCatName val="0"/>
          <c:showSerName val="0"/>
          <c:showPercent val="0"/>
          <c:showBubbleSize val="0"/>
        </c:dLbls>
        <c:marker val="1"/>
        <c:smooth val="0"/>
        <c:axId val="94882816"/>
        <c:axId val="94884992"/>
      </c:lineChart>
      <c:dateAx>
        <c:axId val="94882816"/>
        <c:scaling>
          <c:orientation val="minMax"/>
        </c:scaling>
        <c:delete val="1"/>
        <c:axPos val="b"/>
        <c:numFmt formatCode="ge" sourceLinked="1"/>
        <c:majorTickMark val="none"/>
        <c:minorTickMark val="none"/>
        <c:tickLblPos val="none"/>
        <c:crossAx val="94884992"/>
        <c:crosses val="autoZero"/>
        <c:auto val="1"/>
        <c:lblOffset val="100"/>
        <c:baseTimeUnit val="years"/>
      </c:dateAx>
      <c:valAx>
        <c:axId val="9488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33.950000000000003</c:v>
                </c:pt>
                <c:pt idx="1">
                  <c:v>28.03</c:v>
                </c:pt>
                <c:pt idx="2">
                  <c:v>22.31</c:v>
                </c:pt>
                <c:pt idx="3">
                  <c:v>16.059999999999999</c:v>
                </c:pt>
                <c:pt idx="4">
                  <c:v>11.04</c:v>
                </c:pt>
              </c:numCache>
            </c:numRef>
          </c:val>
          <c:extLst>
            <c:ext xmlns:c16="http://schemas.microsoft.com/office/drawing/2014/chart" uri="{C3380CC4-5D6E-409C-BE32-E72D297353CC}">
              <c16:uniqueId val="{00000000-9E9D-4B3A-872E-944F0E007B85}"/>
            </c:ext>
          </c:extLst>
        </c:ser>
        <c:dLbls>
          <c:showLegendKey val="0"/>
          <c:showVal val="0"/>
          <c:showCatName val="0"/>
          <c:showSerName val="0"/>
          <c:showPercent val="0"/>
          <c:showBubbleSize val="0"/>
        </c:dLbls>
        <c:gapWidth val="150"/>
        <c:axId val="94926336"/>
        <c:axId val="94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9E9D-4B3A-872E-944F0E007B85}"/>
            </c:ext>
          </c:extLst>
        </c:ser>
        <c:dLbls>
          <c:showLegendKey val="0"/>
          <c:showVal val="0"/>
          <c:showCatName val="0"/>
          <c:showSerName val="0"/>
          <c:showPercent val="0"/>
          <c:showBubbleSize val="0"/>
        </c:dLbls>
        <c:marker val="1"/>
        <c:smooth val="0"/>
        <c:axId val="94926336"/>
        <c:axId val="94928256"/>
      </c:lineChart>
      <c:dateAx>
        <c:axId val="94926336"/>
        <c:scaling>
          <c:orientation val="minMax"/>
        </c:scaling>
        <c:delete val="1"/>
        <c:axPos val="b"/>
        <c:numFmt formatCode="ge" sourceLinked="1"/>
        <c:majorTickMark val="none"/>
        <c:minorTickMark val="none"/>
        <c:tickLblPos val="none"/>
        <c:crossAx val="94928256"/>
        <c:crosses val="autoZero"/>
        <c:auto val="1"/>
        <c:lblOffset val="100"/>
        <c:baseTimeUnit val="years"/>
      </c:dateAx>
      <c:valAx>
        <c:axId val="9492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110.81</c:v>
                </c:pt>
                <c:pt idx="1">
                  <c:v>104.96</c:v>
                </c:pt>
                <c:pt idx="2">
                  <c:v>117.42</c:v>
                </c:pt>
                <c:pt idx="3">
                  <c:v>114.81</c:v>
                </c:pt>
                <c:pt idx="4">
                  <c:v>106.11</c:v>
                </c:pt>
              </c:numCache>
            </c:numRef>
          </c:val>
          <c:extLst>
            <c:ext xmlns:c16="http://schemas.microsoft.com/office/drawing/2014/chart" uri="{C3380CC4-5D6E-409C-BE32-E72D297353CC}">
              <c16:uniqueId val="{00000000-DCB0-46A9-9FC1-CBE5E4514519}"/>
            </c:ext>
          </c:extLst>
        </c:ser>
        <c:dLbls>
          <c:showLegendKey val="0"/>
          <c:showVal val="0"/>
          <c:showCatName val="0"/>
          <c:showSerName val="0"/>
          <c:showPercent val="0"/>
          <c:showBubbleSize val="0"/>
        </c:dLbls>
        <c:gapWidth val="150"/>
        <c:axId val="103552896"/>
        <c:axId val="1035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DCB0-46A9-9FC1-CBE5E4514519}"/>
            </c:ext>
          </c:extLst>
        </c:ser>
        <c:dLbls>
          <c:showLegendKey val="0"/>
          <c:showVal val="0"/>
          <c:showCatName val="0"/>
          <c:showSerName val="0"/>
          <c:showPercent val="0"/>
          <c:showBubbleSize val="0"/>
        </c:dLbls>
        <c:marker val="1"/>
        <c:smooth val="0"/>
        <c:axId val="103552896"/>
        <c:axId val="103563264"/>
      </c:lineChart>
      <c:dateAx>
        <c:axId val="103552896"/>
        <c:scaling>
          <c:orientation val="minMax"/>
        </c:scaling>
        <c:delete val="1"/>
        <c:axPos val="b"/>
        <c:numFmt formatCode="ge" sourceLinked="1"/>
        <c:majorTickMark val="none"/>
        <c:minorTickMark val="none"/>
        <c:tickLblPos val="none"/>
        <c:crossAx val="103563264"/>
        <c:crosses val="autoZero"/>
        <c:auto val="1"/>
        <c:lblOffset val="100"/>
        <c:baseTimeUnit val="years"/>
      </c:dateAx>
      <c:valAx>
        <c:axId val="103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146.99</c:v>
                </c:pt>
                <c:pt idx="1">
                  <c:v>154.93</c:v>
                </c:pt>
                <c:pt idx="2">
                  <c:v>138.37</c:v>
                </c:pt>
                <c:pt idx="3">
                  <c:v>141.09</c:v>
                </c:pt>
                <c:pt idx="4">
                  <c:v>152.47</c:v>
                </c:pt>
              </c:numCache>
            </c:numRef>
          </c:val>
          <c:extLst>
            <c:ext xmlns:c16="http://schemas.microsoft.com/office/drawing/2014/chart" uri="{C3380CC4-5D6E-409C-BE32-E72D297353CC}">
              <c16:uniqueId val="{00000000-3BD9-4D3B-A528-18208BB28555}"/>
            </c:ext>
          </c:extLst>
        </c:ser>
        <c:dLbls>
          <c:showLegendKey val="0"/>
          <c:showVal val="0"/>
          <c:showCatName val="0"/>
          <c:showSerName val="0"/>
          <c:showPercent val="0"/>
          <c:showBubbleSize val="0"/>
        </c:dLbls>
        <c:gapWidth val="150"/>
        <c:axId val="103589760"/>
        <c:axId val="1035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3BD9-4D3B-A528-18208BB28555}"/>
            </c:ext>
          </c:extLst>
        </c:ser>
        <c:dLbls>
          <c:showLegendKey val="0"/>
          <c:showVal val="0"/>
          <c:showCatName val="0"/>
          <c:showSerName val="0"/>
          <c:showPercent val="0"/>
          <c:showBubbleSize val="0"/>
        </c:dLbls>
        <c:marker val="1"/>
        <c:smooth val="0"/>
        <c:axId val="103589760"/>
        <c:axId val="103591936"/>
      </c:lineChart>
      <c:dateAx>
        <c:axId val="103589760"/>
        <c:scaling>
          <c:orientation val="minMax"/>
        </c:scaling>
        <c:delete val="1"/>
        <c:axPos val="b"/>
        <c:numFmt formatCode="ge" sourceLinked="1"/>
        <c:majorTickMark val="none"/>
        <c:minorTickMark val="none"/>
        <c:tickLblPos val="none"/>
        <c:crossAx val="103591936"/>
        <c:crosses val="autoZero"/>
        <c:auto val="1"/>
        <c:lblOffset val="100"/>
        <c:baseTimeUnit val="years"/>
      </c:dateAx>
      <c:valAx>
        <c:axId val="1035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蟹江町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37848</v>
      </c>
      <c r="AM8" s="61"/>
      <c r="AN8" s="61"/>
      <c r="AO8" s="61"/>
      <c r="AP8" s="61"/>
      <c r="AQ8" s="61"/>
      <c r="AR8" s="61"/>
      <c r="AS8" s="61"/>
      <c r="AT8" s="51">
        <f>データ!$S$6</f>
        <v>11.09</v>
      </c>
      <c r="AU8" s="52"/>
      <c r="AV8" s="52"/>
      <c r="AW8" s="52"/>
      <c r="AX8" s="52"/>
      <c r="AY8" s="52"/>
      <c r="AZ8" s="52"/>
      <c r="BA8" s="52"/>
      <c r="BB8" s="53">
        <f>データ!$T$6</f>
        <v>3412.8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97.82</v>
      </c>
      <c r="J10" s="52"/>
      <c r="K10" s="52"/>
      <c r="L10" s="52"/>
      <c r="M10" s="52"/>
      <c r="N10" s="52"/>
      <c r="O10" s="64"/>
      <c r="P10" s="53">
        <f>データ!$P$6</f>
        <v>96.4</v>
      </c>
      <c r="Q10" s="53"/>
      <c r="R10" s="53"/>
      <c r="S10" s="53"/>
      <c r="T10" s="53"/>
      <c r="U10" s="53"/>
      <c r="V10" s="53"/>
      <c r="W10" s="61">
        <f>データ!$Q$6</f>
        <v>2970</v>
      </c>
      <c r="X10" s="61"/>
      <c r="Y10" s="61"/>
      <c r="Z10" s="61"/>
      <c r="AA10" s="61"/>
      <c r="AB10" s="61"/>
      <c r="AC10" s="61"/>
      <c r="AD10" s="2"/>
      <c r="AE10" s="2"/>
      <c r="AF10" s="2"/>
      <c r="AG10" s="2"/>
      <c r="AH10" s="5"/>
      <c r="AI10" s="5"/>
      <c r="AJ10" s="5"/>
      <c r="AK10" s="5"/>
      <c r="AL10" s="61">
        <f>データ!$U$6</f>
        <v>36401</v>
      </c>
      <c r="AM10" s="61"/>
      <c r="AN10" s="61"/>
      <c r="AO10" s="61"/>
      <c r="AP10" s="61"/>
      <c r="AQ10" s="61"/>
      <c r="AR10" s="61"/>
      <c r="AS10" s="61"/>
      <c r="AT10" s="51">
        <f>データ!$V$6</f>
        <v>10.6</v>
      </c>
      <c r="AU10" s="52"/>
      <c r="AV10" s="52"/>
      <c r="AW10" s="52"/>
      <c r="AX10" s="52"/>
      <c r="AY10" s="52"/>
      <c r="AZ10" s="52"/>
      <c r="BA10" s="52"/>
      <c r="BB10" s="53">
        <f>データ!$W$6</f>
        <v>3434.06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234257</v>
      </c>
      <c r="D6" s="34">
        <f t="shared" si="3"/>
        <v>46</v>
      </c>
      <c r="E6" s="34">
        <f t="shared" si="3"/>
        <v>1</v>
      </c>
      <c r="F6" s="34">
        <f t="shared" si="3"/>
        <v>0</v>
      </c>
      <c r="G6" s="34">
        <f t="shared" si="3"/>
        <v>1</v>
      </c>
      <c r="H6" s="34" t="str">
        <f t="shared" si="3"/>
        <v>愛知県　蟹江町</v>
      </c>
      <c r="I6" s="34" t="str">
        <f t="shared" si="3"/>
        <v>法適用</v>
      </c>
      <c r="J6" s="34" t="str">
        <f t="shared" si="3"/>
        <v>水道事業</v>
      </c>
      <c r="K6" s="34" t="str">
        <f t="shared" si="3"/>
        <v>末端給水事業</v>
      </c>
      <c r="L6" s="34" t="str">
        <f t="shared" si="3"/>
        <v>A5</v>
      </c>
      <c r="M6" s="34">
        <f t="shared" si="3"/>
        <v>0</v>
      </c>
      <c r="N6" s="35" t="str">
        <f t="shared" si="3"/>
        <v>-</v>
      </c>
      <c r="O6" s="35">
        <f t="shared" si="3"/>
        <v>97.82</v>
      </c>
      <c r="P6" s="35">
        <f t="shared" si="3"/>
        <v>96.4</v>
      </c>
      <c r="Q6" s="35">
        <f t="shared" si="3"/>
        <v>2970</v>
      </c>
      <c r="R6" s="35">
        <f t="shared" si="3"/>
        <v>37848</v>
      </c>
      <c r="S6" s="35">
        <f t="shared" si="3"/>
        <v>11.09</v>
      </c>
      <c r="T6" s="35">
        <f t="shared" si="3"/>
        <v>3412.8</v>
      </c>
      <c r="U6" s="35">
        <f t="shared" si="3"/>
        <v>36401</v>
      </c>
      <c r="V6" s="35">
        <f t="shared" si="3"/>
        <v>10.6</v>
      </c>
      <c r="W6" s="35">
        <f t="shared" si="3"/>
        <v>3434.06</v>
      </c>
      <c r="X6" s="36">
        <f>IF(X7="",NA(),X7)</f>
        <v>112.09</v>
      </c>
      <c r="Y6" s="36">
        <f t="shared" ref="Y6:AG6" si="4">IF(Y7="",NA(),Y7)</f>
        <v>106.25</v>
      </c>
      <c r="Z6" s="36">
        <f t="shared" si="4"/>
        <v>117.52</v>
      </c>
      <c r="AA6" s="36">
        <f t="shared" si="4"/>
        <v>115.67</v>
      </c>
      <c r="AB6" s="36">
        <f t="shared" si="4"/>
        <v>108.99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1551.08</v>
      </c>
      <c r="AU6" s="36">
        <f t="shared" ref="AU6:BC6" si="6">IF(AU7="",NA(),AU7)</f>
        <v>2122.81</v>
      </c>
      <c r="AV6" s="36">
        <f t="shared" si="6"/>
        <v>1154.56</v>
      </c>
      <c r="AW6" s="36">
        <f t="shared" si="6"/>
        <v>1860.99</v>
      </c>
      <c r="AX6" s="36">
        <f t="shared" si="6"/>
        <v>2015.43</v>
      </c>
      <c r="AY6" s="36">
        <f t="shared" si="6"/>
        <v>852.01</v>
      </c>
      <c r="AZ6" s="36">
        <f t="shared" si="6"/>
        <v>909.68</v>
      </c>
      <c r="BA6" s="36">
        <f t="shared" si="6"/>
        <v>382.09</v>
      </c>
      <c r="BB6" s="36">
        <f t="shared" si="6"/>
        <v>371.31</v>
      </c>
      <c r="BC6" s="36">
        <f t="shared" si="6"/>
        <v>377.63</v>
      </c>
      <c r="BD6" s="35" t="str">
        <f>IF(BD7="","",IF(BD7="-","【-】","【"&amp;SUBSTITUTE(TEXT(BD7,"#,##0.00"),"-","△")&amp;"】"))</f>
        <v>【262.87】</v>
      </c>
      <c r="BE6" s="36">
        <f>IF(BE7="",NA(),BE7)</f>
        <v>33.950000000000003</v>
      </c>
      <c r="BF6" s="36">
        <f t="shared" ref="BF6:BN6" si="7">IF(BF7="",NA(),BF7)</f>
        <v>28.03</v>
      </c>
      <c r="BG6" s="36">
        <f t="shared" si="7"/>
        <v>22.31</v>
      </c>
      <c r="BH6" s="36">
        <f t="shared" si="7"/>
        <v>16.059999999999999</v>
      </c>
      <c r="BI6" s="36">
        <f t="shared" si="7"/>
        <v>11.04</v>
      </c>
      <c r="BJ6" s="36">
        <f t="shared" si="7"/>
        <v>391.4</v>
      </c>
      <c r="BK6" s="36">
        <f t="shared" si="7"/>
        <v>382.65</v>
      </c>
      <c r="BL6" s="36">
        <f t="shared" si="7"/>
        <v>385.06</v>
      </c>
      <c r="BM6" s="36">
        <f t="shared" si="7"/>
        <v>373.09</v>
      </c>
      <c r="BN6" s="36">
        <f t="shared" si="7"/>
        <v>364.71</v>
      </c>
      <c r="BO6" s="35" t="str">
        <f>IF(BO7="","",IF(BO7="-","【-】","【"&amp;SUBSTITUTE(TEXT(BO7,"#,##0.00"),"-","△")&amp;"】"))</f>
        <v>【270.87】</v>
      </c>
      <c r="BP6" s="36">
        <f>IF(BP7="",NA(),BP7)</f>
        <v>110.81</v>
      </c>
      <c r="BQ6" s="36">
        <f t="shared" ref="BQ6:BY6" si="8">IF(BQ7="",NA(),BQ7)</f>
        <v>104.96</v>
      </c>
      <c r="BR6" s="36">
        <f t="shared" si="8"/>
        <v>117.42</v>
      </c>
      <c r="BS6" s="36">
        <f t="shared" si="8"/>
        <v>114.81</v>
      </c>
      <c r="BT6" s="36">
        <f t="shared" si="8"/>
        <v>106.11</v>
      </c>
      <c r="BU6" s="36">
        <f t="shared" si="8"/>
        <v>95.91</v>
      </c>
      <c r="BV6" s="36">
        <f t="shared" si="8"/>
        <v>96.1</v>
      </c>
      <c r="BW6" s="36">
        <f t="shared" si="8"/>
        <v>99.07</v>
      </c>
      <c r="BX6" s="36">
        <f t="shared" si="8"/>
        <v>99.99</v>
      </c>
      <c r="BY6" s="36">
        <f t="shared" si="8"/>
        <v>100.65</v>
      </c>
      <c r="BZ6" s="35" t="str">
        <f>IF(BZ7="","",IF(BZ7="-","【-】","【"&amp;SUBSTITUTE(TEXT(BZ7,"#,##0.00"),"-","△")&amp;"】"))</f>
        <v>【105.59】</v>
      </c>
      <c r="CA6" s="36">
        <f>IF(CA7="",NA(),CA7)</f>
        <v>146.99</v>
      </c>
      <c r="CB6" s="36">
        <f t="shared" ref="CB6:CJ6" si="9">IF(CB7="",NA(),CB7)</f>
        <v>154.93</v>
      </c>
      <c r="CC6" s="36">
        <f t="shared" si="9"/>
        <v>138.37</v>
      </c>
      <c r="CD6" s="36">
        <f t="shared" si="9"/>
        <v>141.09</v>
      </c>
      <c r="CE6" s="36">
        <f t="shared" si="9"/>
        <v>152.47</v>
      </c>
      <c r="CF6" s="36">
        <f t="shared" si="9"/>
        <v>179.29</v>
      </c>
      <c r="CG6" s="36">
        <f t="shared" si="9"/>
        <v>178.39</v>
      </c>
      <c r="CH6" s="36">
        <f t="shared" si="9"/>
        <v>173.03</v>
      </c>
      <c r="CI6" s="36">
        <f t="shared" si="9"/>
        <v>171.15</v>
      </c>
      <c r="CJ6" s="36">
        <f t="shared" si="9"/>
        <v>170.19</v>
      </c>
      <c r="CK6" s="35" t="str">
        <f>IF(CK7="","",IF(CK7="-","【-】","【"&amp;SUBSTITUTE(TEXT(CK7,"#,##0.00"),"-","△")&amp;"】"))</f>
        <v>【163.27】</v>
      </c>
      <c r="CL6" s="36">
        <f>IF(CL7="",NA(),CL7)</f>
        <v>62.33</v>
      </c>
      <c r="CM6" s="36">
        <f t="shared" ref="CM6:CU6" si="10">IF(CM7="",NA(),CM7)</f>
        <v>62.44</v>
      </c>
      <c r="CN6" s="36">
        <f t="shared" si="10"/>
        <v>61.67</v>
      </c>
      <c r="CO6" s="36">
        <f t="shared" si="10"/>
        <v>62.3</v>
      </c>
      <c r="CP6" s="36">
        <f t="shared" si="10"/>
        <v>64</v>
      </c>
      <c r="CQ6" s="36">
        <f t="shared" si="10"/>
        <v>59.09</v>
      </c>
      <c r="CR6" s="36">
        <f t="shared" si="10"/>
        <v>59.23</v>
      </c>
      <c r="CS6" s="36">
        <f t="shared" si="10"/>
        <v>58.58</v>
      </c>
      <c r="CT6" s="36">
        <f t="shared" si="10"/>
        <v>58.53</v>
      </c>
      <c r="CU6" s="36">
        <f t="shared" si="10"/>
        <v>59.01</v>
      </c>
      <c r="CV6" s="35" t="str">
        <f>IF(CV7="","",IF(CV7="-","【-】","【"&amp;SUBSTITUTE(TEXT(CV7,"#,##0.00"),"-","△")&amp;"】"))</f>
        <v>【59.94】</v>
      </c>
      <c r="CW6" s="36">
        <f>IF(CW7="",NA(),CW7)</f>
        <v>95.8</v>
      </c>
      <c r="CX6" s="36">
        <f t="shared" ref="CX6:DF6" si="11">IF(CX7="",NA(),CX7)</f>
        <v>95.76</v>
      </c>
      <c r="CY6" s="36">
        <f t="shared" si="11"/>
        <v>95.54</v>
      </c>
      <c r="CZ6" s="36">
        <f t="shared" si="11"/>
        <v>94.26</v>
      </c>
      <c r="DA6" s="36">
        <f t="shared" si="11"/>
        <v>92.63</v>
      </c>
      <c r="DB6" s="36">
        <f t="shared" si="11"/>
        <v>85.4</v>
      </c>
      <c r="DC6" s="36">
        <f t="shared" si="11"/>
        <v>85.53</v>
      </c>
      <c r="DD6" s="36">
        <f t="shared" si="11"/>
        <v>85.23</v>
      </c>
      <c r="DE6" s="36">
        <f t="shared" si="11"/>
        <v>85.26</v>
      </c>
      <c r="DF6" s="36">
        <f t="shared" si="11"/>
        <v>85.37</v>
      </c>
      <c r="DG6" s="35" t="str">
        <f>IF(DG7="","",IF(DG7="-","【-】","【"&amp;SUBSTITUTE(TEXT(DG7,"#,##0.00"),"-","△")&amp;"】"))</f>
        <v>【90.22】</v>
      </c>
      <c r="DH6" s="36">
        <f>IF(DH7="",NA(),DH7)</f>
        <v>51.11</v>
      </c>
      <c r="DI6" s="36">
        <f t="shared" ref="DI6:DQ6" si="12">IF(DI7="",NA(),DI7)</f>
        <v>52.53</v>
      </c>
      <c r="DJ6" s="36">
        <f t="shared" si="12"/>
        <v>53.43</v>
      </c>
      <c r="DK6" s="36">
        <f t="shared" si="12"/>
        <v>54.18</v>
      </c>
      <c r="DL6" s="36">
        <f t="shared" si="12"/>
        <v>54.57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59.93</v>
      </c>
      <c r="DT6" s="36">
        <f t="shared" ref="DT6:EB6" si="13">IF(DT7="",NA(),DT7)</f>
        <v>42.97</v>
      </c>
      <c r="DU6" s="36">
        <f t="shared" si="13"/>
        <v>39.18</v>
      </c>
      <c r="DV6" s="36">
        <f t="shared" si="13"/>
        <v>39.07</v>
      </c>
      <c r="DW6" s="36">
        <f t="shared" si="13"/>
        <v>38.56</v>
      </c>
      <c r="DX6" s="36">
        <f t="shared" si="13"/>
        <v>7.8</v>
      </c>
      <c r="DY6" s="36">
        <f t="shared" si="13"/>
        <v>8.39</v>
      </c>
      <c r="DZ6" s="36">
        <f t="shared" si="13"/>
        <v>10.09</v>
      </c>
      <c r="EA6" s="36">
        <f t="shared" si="13"/>
        <v>10.54</v>
      </c>
      <c r="EB6" s="36">
        <f t="shared" si="13"/>
        <v>12.03</v>
      </c>
      <c r="EC6" s="35" t="str">
        <f>IF(EC7="","",IF(EC7="-","【-】","【"&amp;SUBSTITUTE(TEXT(EC7,"#,##0.00"),"-","△")&amp;"】"))</f>
        <v>【15.00】</v>
      </c>
      <c r="ED6" s="36">
        <f>IF(ED7="",NA(),ED7)</f>
        <v>0.56000000000000005</v>
      </c>
      <c r="EE6" s="36">
        <f t="shared" ref="EE6:EM6" si="14">IF(EE7="",NA(),EE7)</f>
        <v>0.97</v>
      </c>
      <c r="EF6" s="36">
        <f t="shared" si="14"/>
        <v>1.0900000000000001</v>
      </c>
      <c r="EG6" s="36">
        <f t="shared" si="14"/>
        <v>1.53</v>
      </c>
      <c r="EH6" s="36">
        <f t="shared" si="14"/>
        <v>1.44</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234257</v>
      </c>
      <c r="D7" s="38">
        <v>46</v>
      </c>
      <c r="E7" s="38">
        <v>1</v>
      </c>
      <c r="F7" s="38">
        <v>0</v>
      </c>
      <c r="G7" s="38">
        <v>1</v>
      </c>
      <c r="H7" s="38" t="s">
        <v>105</v>
      </c>
      <c r="I7" s="38" t="s">
        <v>106</v>
      </c>
      <c r="J7" s="38" t="s">
        <v>107</v>
      </c>
      <c r="K7" s="38" t="s">
        <v>108</v>
      </c>
      <c r="L7" s="38" t="s">
        <v>109</v>
      </c>
      <c r="M7" s="38"/>
      <c r="N7" s="39" t="s">
        <v>110</v>
      </c>
      <c r="O7" s="39">
        <v>97.82</v>
      </c>
      <c r="P7" s="39">
        <v>96.4</v>
      </c>
      <c r="Q7" s="39">
        <v>2970</v>
      </c>
      <c r="R7" s="39">
        <v>37848</v>
      </c>
      <c r="S7" s="39">
        <v>11.09</v>
      </c>
      <c r="T7" s="39">
        <v>3412.8</v>
      </c>
      <c r="U7" s="39">
        <v>36401</v>
      </c>
      <c r="V7" s="39">
        <v>10.6</v>
      </c>
      <c r="W7" s="39">
        <v>3434.06</v>
      </c>
      <c r="X7" s="39">
        <v>112.09</v>
      </c>
      <c r="Y7" s="39">
        <v>106.25</v>
      </c>
      <c r="Z7" s="39">
        <v>117.52</v>
      </c>
      <c r="AA7" s="39">
        <v>115.67</v>
      </c>
      <c r="AB7" s="39">
        <v>108.99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1551.08</v>
      </c>
      <c r="AU7" s="39">
        <v>2122.81</v>
      </c>
      <c r="AV7" s="39">
        <v>1154.56</v>
      </c>
      <c r="AW7" s="39">
        <v>1860.99</v>
      </c>
      <c r="AX7" s="39">
        <v>2015.43</v>
      </c>
      <c r="AY7" s="39">
        <v>852.01</v>
      </c>
      <c r="AZ7" s="39">
        <v>909.68</v>
      </c>
      <c r="BA7" s="39">
        <v>382.09</v>
      </c>
      <c r="BB7" s="39">
        <v>371.31</v>
      </c>
      <c r="BC7" s="39">
        <v>377.63</v>
      </c>
      <c r="BD7" s="39">
        <v>262.87</v>
      </c>
      <c r="BE7" s="39">
        <v>33.950000000000003</v>
      </c>
      <c r="BF7" s="39">
        <v>28.03</v>
      </c>
      <c r="BG7" s="39">
        <v>22.31</v>
      </c>
      <c r="BH7" s="39">
        <v>16.059999999999999</v>
      </c>
      <c r="BI7" s="39">
        <v>11.04</v>
      </c>
      <c r="BJ7" s="39">
        <v>391.4</v>
      </c>
      <c r="BK7" s="39">
        <v>382.65</v>
      </c>
      <c r="BL7" s="39">
        <v>385.06</v>
      </c>
      <c r="BM7" s="39">
        <v>373.09</v>
      </c>
      <c r="BN7" s="39">
        <v>364.71</v>
      </c>
      <c r="BO7" s="39">
        <v>270.87</v>
      </c>
      <c r="BP7" s="39">
        <v>110.81</v>
      </c>
      <c r="BQ7" s="39">
        <v>104.96</v>
      </c>
      <c r="BR7" s="39">
        <v>117.42</v>
      </c>
      <c r="BS7" s="39">
        <v>114.81</v>
      </c>
      <c r="BT7" s="39">
        <v>106.11</v>
      </c>
      <c r="BU7" s="39">
        <v>95.91</v>
      </c>
      <c r="BV7" s="39">
        <v>96.1</v>
      </c>
      <c r="BW7" s="39">
        <v>99.07</v>
      </c>
      <c r="BX7" s="39">
        <v>99.99</v>
      </c>
      <c r="BY7" s="39">
        <v>100.65</v>
      </c>
      <c r="BZ7" s="39">
        <v>105.59</v>
      </c>
      <c r="CA7" s="39">
        <v>146.99</v>
      </c>
      <c r="CB7" s="39">
        <v>154.93</v>
      </c>
      <c r="CC7" s="39">
        <v>138.37</v>
      </c>
      <c r="CD7" s="39">
        <v>141.09</v>
      </c>
      <c r="CE7" s="39">
        <v>152.47</v>
      </c>
      <c r="CF7" s="39">
        <v>179.29</v>
      </c>
      <c r="CG7" s="39">
        <v>178.39</v>
      </c>
      <c r="CH7" s="39">
        <v>173.03</v>
      </c>
      <c r="CI7" s="39">
        <v>171.15</v>
      </c>
      <c r="CJ7" s="39">
        <v>170.19</v>
      </c>
      <c r="CK7" s="39">
        <v>163.27000000000001</v>
      </c>
      <c r="CL7" s="39">
        <v>62.33</v>
      </c>
      <c r="CM7" s="39">
        <v>62.44</v>
      </c>
      <c r="CN7" s="39">
        <v>61.67</v>
      </c>
      <c r="CO7" s="39">
        <v>62.3</v>
      </c>
      <c r="CP7" s="39">
        <v>64</v>
      </c>
      <c r="CQ7" s="39">
        <v>59.09</v>
      </c>
      <c r="CR7" s="39">
        <v>59.23</v>
      </c>
      <c r="CS7" s="39">
        <v>58.58</v>
      </c>
      <c r="CT7" s="39">
        <v>58.53</v>
      </c>
      <c r="CU7" s="39">
        <v>59.01</v>
      </c>
      <c r="CV7" s="39">
        <v>59.94</v>
      </c>
      <c r="CW7" s="39">
        <v>95.8</v>
      </c>
      <c r="CX7" s="39">
        <v>95.76</v>
      </c>
      <c r="CY7" s="39">
        <v>95.54</v>
      </c>
      <c r="CZ7" s="39">
        <v>94.26</v>
      </c>
      <c r="DA7" s="39">
        <v>92.63</v>
      </c>
      <c r="DB7" s="39">
        <v>85.4</v>
      </c>
      <c r="DC7" s="39">
        <v>85.53</v>
      </c>
      <c r="DD7" s="39">
        <v>85.23</v>
      </c>
      <c r="DE7" s="39">
        <v>85.26</v>
      </c>
      <c r="DF7" s="39">
        <v>85.37</v>
      </c>
      <c r="DG7" s="39">
        <v>90.22</v>
      </c>
      <c r="DH7" s="39">
        <v>51.11</v>
      </c>
      <c r="DI7" s="39">
        <v>52.53</v>
      </c>
      <c r="DJ7" s="39">
        <v>53.43</v>
      </c>
      <c r="DK7" s="39">
        <v>54.18</v>
      </c>
      <c r="DL7" s="39">
        <v>54.57</v>
      </c>
      <c r="DM7" s="39">
        <v>36.36</v>
      </c>
      <c r="DN7" s="39">
        <v>37.340000000000003</v>
      </c>
      <c r="DO7" s="39">
        <v>44.31</v>
      </c>
      <c r="DP7" s="39">
        <v>45.75</v>
      </c>
      <c r="DQ7" s="39">
        <v>46.9</v>
      </c>
      <c r="DR7" s="39">
        <v>47.91</v>
      </c>
      <c r="DS7" s="39">
        <v>59.93</v>
      </c>
      <c r="DT7" s="39">
        <v>42.97</v>
      </c>
      <c r="DU7" s="39">
        <v>39.18</v>
      </c>
      <c r="DV7" s="39">
        <v>39.07</v>
      </c>
      <c r="DW7" s="39">
        <v>38.56</v>
      </c>
      <c r="DX7" s="39">
        <v>7.8</v>
      </c>
      <c r="DY7" s="39">
        <v>8.39</v>
      </c>
      <c r="DZ7" s="39">
        <v>10.09</v>
      </c>
      <c r="EA7" s="39">
        <v>10.54</v>
      </c>
      <c r="EB7" s="39">
        <v>12.03</v>
      </c>
      <c r="EC7" s="39">
        <v>15</v>
      </c>
      <c r="ED7" s="39">
        <v>0.56000000000000005</v>
      </c>
      <c r="EE7" s="39">
        <v>0.97</v>
      </c>
      <c r="EF7" s="39">
        <v>1.0900000000000001</v>
      </c>
      <c r="EG7" s="39">
        <v>1.53</v>
      </c>
      <c r="EH7" s="39">
        <v>1.44</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2018-02-12T23:47:34Z</cp:lastPrinted>
  <dcterms:created xsi:type="dcterms:W3CDTF">2017-12-25T01:30:25Z</dcterms:created>
  <dcterms:modified xsi:type="dcterms:W3CDTF">2018-02-27T09:43:29Z</dcterms:modified>
</cp:coreProperties>
</file>