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田村\02 公営企業（決算統計）\経営比較分析表\05 平成28年度決算「経営比較分析表」の分析等について\05 HP掲載\04 公下（48事業）\"/>
    </mc:Choice>
  </mc:AlternateContent>
  <workbookProtection workbookPassword="B319" lockStructure="1"/>
  <bookViews>
    <workbookView xWindow="10185" yWindow="-15" windowWidth="10320" windowHeight="943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N6" i="5"/>
  <c r="M6" i="5"/>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T10" i="4"/>
  <c r="AL10" i="4"/>
  <c r="AD10" i="4"/>
  <c r="I10" i="4"/>
  <c r="B10" i="4"/>
  <c r="P8" i="4"/>
  <c r="I8" i="4"/>
  <c r="C10" i="5" l="1"/>
  <c r="D10" i="5"/>
  <c r="E10" i="5"/>
  <c r="B10" i="5"/>
</calcChain>
</file>

<file path=xl/sharedStrings.xml><?xml version="1.0" encoding="utf-8"?>
<sst xmlns="http://schemas.openxmlformats.org/spreadsheetml/2006/main" count="245" uniqueCount="125">
  <si>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</si>
  <si>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</si>
  <si>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</si>
  <si>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</si>
  <si>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</si>
  <si>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</si>
  <si>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</si>
  <si>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</si>
  <si>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</si>
  <si>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</si>
  <si>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</si>
  <si>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</si>
  <si>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</si>
  <si>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</si>
  <si>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</si>
  <si>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</si>
  <si>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</si>
  <si>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</si>
  <si>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</si>
  <si>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</si>
  <si>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</si>
  <si>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</si>
  <si>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</si>
  <si>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</si>
  <si>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</si>
  <si>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</si>
  <si>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</si>
  <si>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</si>
  <si>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</si>
  <si>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</si>
  <si>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</si>
  <si>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</si>
  <si>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</si>
  <si>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</si>
  <si>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</si>
  <si>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</si>
  <si>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</si>
  <si>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</si>
  <si>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</si>
  <si>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</si>
  <si>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</si>
  <si>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</si>
  <si>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</si>
  <si>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</si>
  <si>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</si>
  <si>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</si>
  <si>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</si>
  <si>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</si>
  <si>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</si>
  <si>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</si>
  <si>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</si>
  <si>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</si>
  <si>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</si>
  <si>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</si>
  <si>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</si>
  <si>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</si>
  <si>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</si>
  <si>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</si>
  <si>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</si>
  <si>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</si>
  <si>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</si>
  <si>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</si>
  <si>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</si>
  <si>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</si>
  <si>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</si>
  <si>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</si>
  <si>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</si>
  <si>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</si>
  <si>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</si>
  <si>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</si>
  <si>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</si>
  <si>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</si>
  <si>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</si>
  <si>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</si>
  <si>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</si>
  <si>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</si>
  <si>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</si>
  <si>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</si>
  <si>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</si>
  <si>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</si>
  <si>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</si>
  <si>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</si>
  <si>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</si>
  <si>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</si>
  <si>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</si>
  <si>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</si>
  <si>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</si>
  <si>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</si>
  <si>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</si>
  <si>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</si>
  <si>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</si>
  <si>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</si>
  <si>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</si>
  <si>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</si>
  <si>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</si>
  <si>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</si>
  <si>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</si>
  <si>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</si>
  <si>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</si>
  <si>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</si>
  <si>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</si>
  <si>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</si>
  <si>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</si>
  <si>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</si>
  <si>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</si>
  <si>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</si>
  <si>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</si>
  <si>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</si>
  <si>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</si>
  <si>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阿久比町</t>
  </si>
  <si>
    <t>法非適用</t>
  </si>
  <si>
    <t>下水道事業</t>
  </si>
  <si>
    <t>公共下水道</t>
  </si>
  <si>
    <t>Cb2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</si>
  <si>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</si>
  <si>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</si>
  <si>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</si>
  <si>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</si>
  <si>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</si>
  <si>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</si>
  <si>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</si>
  <si>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事業開始が昭和63年、供用開始が平成6年のため管渠の耐用年数とされている50年には、まだ達していない。
　また、市街化区域の整備が終了しているため、今後は、計画的に老朽化した管渠の更新・改良・維持を行っていく。</t>
    <rPh sb="79" eb="82">
      <t>ケイカクテキ</t>
    </rPh>
    <phoneticPr fontId="4"/>
  </si>
  <si>
    <t>非設置</t>
    <rPh sb="0" eb="1">
      <t>ヒ</t>
    </rPh>
    <rPh sb="1" eb="3">
      <t>セッチ</t>
    </rPh>
    <phoneticPr fontId="4"/>
  </si>
  <si>
    <t xml:space="preserve">　平成26年度末に市街化区域の整備が完了したため、今後の下水道使用料、有収水量の大幅な増加は見込めない。接続率向上のためのＰＲ活動や不明水対策を行い、収入の確保に努める。
　平成31年度より法適用し、公営企業会計方式を導入することを予定しており、損益情報・資産情報から的確な経営状況を把握するとともに、検証を行い、健全な経営に努める。
　経営戦略の策定については、平成31年度以降に作成を予定している。
　また、管渠の補修については、ストックマネジメント計画を策定し、計画的に改修を行っていく。
</t>
    <rPh sb="182" eb="184">
      <t>ヘイセイ</t>
    </rPh>
    <rPh sb="186" eb="188">
      <t>ネンド</t>
    </rPh>
    <rPh sb="188" eb="190">
      <t>イコウ</t>
    </rPh>
    <rPh sb="230" eb="232">
      <t>サクテイ</t>
    </rPh>
    <phoneticPr fontId="4"/>
  </si>
  <si>
    <r>
      <t>①収益的収支比率
　下水道使用料収入の徴収率は</t>
    </r>
    <r>
      <rPr>
        <sz val="10"/>
        <rFont val="ＭＳ ゴシック"/>
        <family val="3"/>
        <charset val="128"/>
      </rPr>
      <t>98.5％</t>
    </r>
    <r>
      <rPr>
        <sz val="10"/>
        <color theme="1"/>
        <rFont val="ＭＳ ゴシック"/>
        <family val="3"/>
        <charset val="128"/>
      </rPr>
      <t>と高い水準ではあるが、総費用を賄えておらず、一般会計からの繰入金で成り立っている。
　経費削減とともに、接続率の向上を進めて下水道使用料の増収に取り組む必要がある。
④企業債残高対事業規模比率
　市街化区域の整備が終了したため、下水道使用料収入は横ばいになると見込んでいる。
　維持管理の時代に入り、新たな投資は減っていくが、今後、大規模な修繕もあり得るため、その時に備え、接続率の向上などで下水道使用料の増収に取り組まなければいけない。
　平成28年度の比率が減少した要因は、新規借入の減少及び元金の償還分が増加したことによる起債残高の減少と、若干の接続率向上による下水道使用料の増加である。
⑤経費回収率
　類似団体平均値や全国平均と比べ、経費回収率が低い。
　経費回収率を上げるため、接続率の向上などに努め、下水道使用料の増収に取り組んでいく。
⑥汚水処理原価
　整備が進み、有収水量が増加してきたことにより指標は改善されつつあるが、大きな変化はない。
　汚水処理費の削減とともに、さらなる有収水量の増加を図るため、不明水対策や接続率の向上に取り組んでいく。
⑧水洗化率
　指標は少しずつ伸びてきているが、まだ類似団体平均値とは差がある。今後も接続率向上のために戸別訪問・ＰＲ活動を行っていく必要がある。
　</t>
    </r>
    <rPh sb="181" eb="183">
      <t>トウシ</t>
    </rPh>
    <rPh sb="184" eb="185">
      <t>ヘ</t>
    </rPh>
    <rPh sb="249" eb="251">
      <t>ヘイセイ</t>
    </rPh>
    <rPh sb="256" eb="258">
      <t>ヒリツ</t>
    </rPh>
    <rPh sb="259" eb="261">
      <t>ゲンショウ</t>
    </rPh>
    <rPh sb="263" eb="265">
      <t>ヨウイン</t>
    </rPh>
    <rPh sb="267" eb="269">
      <t>シンキ</t>
    </rPh>
    <rPh sb="269" eb="271">
      <t>カリイレ</t>
    </rPh>
    <rPh sb="272" eb="274">
      <t>ゲンショウ</t>
    </rPh>
    <rPh sb="274" eb="275">
      <t>オヨ</t>
    </rPh>
    <rPh sb="276" eb="278">
      <t>ガンキン</t>
    </rPh>
    <rPh sb="279" eb="281">
      <t>ショウカン</t>
    </rPh>
    <rPh sb="281" eb="282">
      <t>ブン</t>
    </rPh>
    <rPh sb="283" eb="285">
      <t>ゾウカ</t>
    </rPh>
    <rPh sb="292" eb="294">
      <t>キサイ</t>
    </rPh>
    <rPh sb="294" eb="296">
      <t>ザンダカ</t>
    </rPh>
    <rPh sb="297" eb="299">
      <t>ゲンショウ</t>
    </rPh>
    <rPh sb="301" eb="303">
      <t>ジャッカン</t>
    </rPh>
    <rPh sb="304" eb="306">
      <t>セツゾク</t>
    </rPh>
    <rPh sb="306" eb="307">
      <t>リツ</t>
    </rPh>
    <rPh sb="307" eb="309">
      <t>コウジョウ</t>
    </rPh>
    <rPh sb="312" eb="315">
      <t>ゲスイドウ</t>
    </rPh>
    <rPh sb="315" eb="318">
      <t>シヨウリョウ</t>
    </rPh>
    <rPh sb="319" eb="321">
      <t>ゾウカ</t>
    </rPh>
    <rPh sb="502" eb="503">
      <t>ト</t>
    </rPh>
    <rPh sb="504" eb="505">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</si>
</sst>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_);[Red]\(&quot;¥&quot;#,##0\)"/>
    <numFmt numFmtId="176" formatCode="#,##0;&quot;△&quot;#,##0"/>
    <numFmt numFmtId="177" formatCode="#,##0.00;&quot;△&quot;#,##0.00"/>
    <numFmt numFmtId="178" formatCode="#,##0.00;&quot;△&quot;#,##0.00;&quot;-&quot;"/>
    <numFmt numFmtId="179" formatCode="0.00_);[Red]\(0.00\)"/>
    <numFmt numFmtId="180" formatCode="ge"/>
  </numFmts>
  <fonts count="24"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formatCode="#,##0.00;&quot;△&quot;#,##0.00;&quot;-&quot;">
                  <c:v>0.59</c:v>
                </c:pt>
                <c:pt idx="4" formatCode="#,##0.00;&quot;△&quot;#,##0.00;&quot;-&quot;">
                  <c:v>0.73</c:v>
                </c:pt>
              </c:numCache>
            </c:numRef>
          </c:val>
          <c:extLst>
            <c:ext xmlns:c16="http://schemas.microsoft.com/office/drawing/2014/chart" uri="{C3380CC4-5D6E-409C-BE32-E72D297353CC}">
              <c16:uniqueId val="{00000000-B802-4495-A463-21F9CD7D7B96}"/>
            </c:ext>
          </c:extLst>
        </c:ser>
        <c:dLbls>
          <c:showLegendKey val="0"/>
          <c:showVal val="0"/>
          <c:showCatName val="0"/>
          <c:showSerName val="0"/>
          <c:showPercent val="0"/>
          <c:showBubbleSize val="0"/>
        </c:dLbls>
        <c:gapWidth val="150"/>
        <c:axId val="96462720"/>
        <c:axId val="10239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0.12</c:v>
                </c:pt>
                <c:pt idx="2">
                  <c:v>0.11</c:v>
                </c:pt>
                <c:pt idx="3">
                  <c:v>0.16</c:v>
                </c:pt>
                <c:pt idx="4">
                  <c:v>0.19</c:v>
                </c:pt>
              </c:numCache>
            </c:numRef>
          </c:val>
          <c:smooth val="0"/>
          <c:extLst>
            <c:ext xmlns:c16="http://schemas.microsoft.com/office/drawing/2014/chart" uri="{C3380CC4-5D6E-409C-BE32-E72D297353CC}">
              <c16:uniqueId val="{00000001-B802-4495-A463-21F9CD7D7B96}"/>
            </c:ext>
          </c:extLst>
        </c:ser>
        <c:dLbls>
          <c:showLegendKey val="0"/>
          <c:showVal val="0"/>
          <c:showCatName val="0"/>
          <c:showSerName val="0"/>
          <c:showPercent val="0"/>
          <c:showBubbleSize val="0"/>
        </c:dLbls>
        <c:marker val="1"/>
        <c:smooth val="0"/>
        <c:axId val="96462720"/>
        <c:axId val="102391808"/>
      </c:lineChart>
      <c:dateAx>
        <c:axId val="96462720"/>
        <c:scaling>
          <c:orientation val="minMax"/>
        </c:scaling>
        <c:delete val="1"/>
        <c:axPos val="b"/>
        <c:numFmt formatCode="ge" sourceLinked="1"/>
        <c:majorTickMark val="none"/>
        <c:minorTickMark val="none"/>
        <c:tickLblPos val="none"/>
        <c:crossAx val="102391808"/>
        <c:crosses val="autoZero"/>
        <c:auto val="1"/>
        <c:lblOffset val="100"/>
        <c:baseTimeUnit val="years"/>
      </c:dateAx>
      <c:valAx>
        <c:axId val="10239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46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86F-447B-A2E3-E23DDC44AF34}"/>
            </c:ext>
          </c:extLst>
        </c:ser>
        <c:dLbls>
          <c:showLegendKey val="0"/>
          <c:showVal val="0"/>
          <c:showCatName val="0"/>
          <c:showSerName val="0"/>
          <c:showPercent val="0"/>
          <c:showBubbleSize val="0"/>
        </c:dLbls>
        <c:gapWidth val="150"/>
        <c:axId val="103045376"/>
        <c:axId val="10307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51.83</c:v>
                </c:pt>
                <c:pt idx="1">
                  <c:v>50.27</c:v>
                </c:pt>
                <c:pt idx="2">
                  <c:v>51.08</c:v>
                </c:pt>
                <c:pt idx="3">
                  <c:v>49.75</c:v>
                </c:pt>
                <c:pt idx="4">
                  <c:v>51.05</c:v>
                </c:pt>
              </c:numCache>
            </c:numRef>
          </c:val>
          <c:smooth val="0"/>
          <c:extLst>
            <c:ext xmlns:c16="http://schemas.microsoft.com/office/drawing/2014/chart" uri="{C3380CC4-5D6E-409C-BE32-E72D297353CC}">
              <c16:uniqueId val="{00000001-286F-447B-A2E3-E23DDC44AF34}"/>
            </c:ext>
          </c:extLst>
        </c:ser>
        <c:dLbls>
          <c:showLegendKey val="0"/>
          <c:showVal val="0"/>
          <c:showCatName val="0"/>
          <c:showSerName val="0"/>
          <c:showPercent val="0"/>
          <c:showBubbleSize val="0"/>
        </c:dLbls>
        <c:marker val="1"/>
        <c:smooth val="0"/>
        <c:axId val="103045376"/>
        <c:axId val="103076224"/>
      </c:lineChart>
      <c:dateAx>
        <c:axId val="103045376"/>
        <c:scaling>
          <c:orientation val="minMax"/>
        </c:scaling>
        <c:delete val="1"/>
        <c:axPos val="b"/>
        <c:numFmt formatCode="ge" sourceLinked="1"/>
        <c:majorTickMark val="none"/>
        <c:minorTickMark val="none"/>
        <c:tickLblPos val="none"/>
        <c:crossAx val="103076224"/>
        <c:crosses val="autoZero"/>
        <c:auto val="1"/>
        <c:lblOffset val="100"/>
        <c:baseTimeUnit val="years"/>
      </c:dateAx>
      <c:valAx>
        <c:axId val="10307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04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81.95</c:v>
                </c:pt>
                <c:pt idx="1">
                  <c:v>83.84</c:v>
                </c:pt>
                <c:pt idx="2">
                  <c:v>85.17</c:v>
                </c:pt>
                <c:pt idx="3">
                  <c:v>86.53</c:v>
                </c:pt>
                <c:pt idx="4">
                  <c:v>86.71</c:v>
                </c:pt>
              </c:numCache>
            </c:numRef>
          </c:val>
          <c:extLst>
            <c:ext xmlns:c16="http://schemas.microsoft.com/office/drawing/2014/chart" uri="{C3380CC4-5D6E-409C-BE32-E72D297353CC}">
              <c16:uniqueId val="{00000000-AE36-4299-969D-5057E998E790}"/>
            </c:ext>
          </c:extLst>
        </c:ser>
        <c:dLbls>
          <c:showLegendKey val="0"/>
          <c:showVal val="0"/>
          <c:showCatName val="0"/>
          <c:showSerName val="0"/>
          <c:showPercent val="0"/>
          <c:showBubbleSize val="0"/>
        </c:dLbls>
        <c:gapWidth val="150"/>
        <c:axId val="103106432"/>
        <c:axId val="10311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88.67</c:v>
                </c:pt>
                <c:pt idx="1">
                  <c:v>89.13</c:v>
                </c:pt>
                <c:pt idx="2">
                  <c:v>88.59</c:v>
                </c:pt>
                <c:pt idx="3">
                  <c:v>87.85</c:v>
                </c:pt>
                <c:pt idx="4">
                  <c:v>87.52</c:v>
                </c:pt>
              </c:numCache>
            </c:numRef>
          </c:val>
          <c:smooth val="0"/>
          <c:extLst>
            <c:ext xmlns:c16="http://schemas.microsoft.com/office/drawing/2014/chart" uri="{C3380CC4-5D6E-409C-BE32-E72D297353CC}">
              <c16:uniqueId val="{00000001-AE36-4299-969D-5057E998E790}"/>
            </c:ext>
          </c:extLst>
        </c:ser>
        <c:dLbls>
          <c:showLegendKey val="0"/>
          <c:showVal val="0"/>
          <c:showCatName val="0"/>
          <c:showSerName val="0"/>
          <c:showPercent val="0"/>
          <c:showBubbleSize val="0"/>
        </c:dLbls>
        <c:marker val="1"/>
        <c:smooth val="0"/>
        <c:axId val="103106432"/>
        <c:axId val="103112704"/>
      </c:lineChart>
      <c:dateAx>
        <c:axId val="103106432"/>
        <c:scaling>
          <c:orientation val="minMax"/>
        </c:scaling>
        <c:delete val="1"/>
        <c:axPos val="b"/>
        <c:numFmt formatCode="ge" sourceLinked="1"/>
        <c:majorTickMark val="none"/>
        <c:minorTickMark val="none"/>
        <c:tickLblPos val="none"/>
        <c:crossAx val="103112704"/>
        <c:crosses val="autoZero"/>
        <c:auto val="1"/>
        <c:lblOffset val="100"/>
        <c:baseTimeUnit val="years"/>
      </c:dateAx>
      <c:valAx>
        <c:axId val="10311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10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75.349999999999994</c:v>
                </c:pt>
                <c:pt idx="1">
                  <c:v>80.180000000000007</c:v>
                </c:pt>
                <c:pt idx="2">
                  <c:v>81.2</c:v>
                </c:pt>
                <c:pt idx="3">
                  <c:v>76.73</c:v>
                </c:pt>
                <c:pt idx="4">
                  <c:v>75.66</c:v>
                </c:pt>
              </c:numCache>
            </c:numRef>
          </c:val>
          <c:extLst>
            <c:ext xmlns:c16="http://schemas.microsoft.com/office/drawing/2014/chart" uri="{C3380CC4-5D6E-409C-BE32-E72D297353CC}">
              <c16:uniqueId val="{00000000-D89D-455A-A470-622B4011E550}"/>
            </c:ext>
          </c:extLst>
        </c:ser>
        <c:dLbls>
          <c:showLegendKey val="0"/>
          <c:showVal val="0"/>
          <c:showCatName val="0"/>
          <c:showSerName val="0"/>
          <c:showPercent val="0"/>
          <c:showBubbleSize val="0"/>
        </c:dLbls>
        <c:gapWidth val="150"/>
        <c:axId val="102565376"/>
        <c:axId val="10256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89D-455A-A470-622B4011E550}"/>
            </c:ext>
          </c:extLst>
        </c:ser>
        <c:dLbls>
          <c:showLegendKey val="0"/>
          <c:showVal val="0"/>
          <c:showCatName val="0"/>
          <c:showSerName val="0"/>
          <c:showPercent val="0"/>
          <c:showBubbleSize val="0"/>
        </c:dLbls>
        <c:marker val="1"/>
        <c:smooth val="0"/>
        <c:axId val="102565376"/>
        <c:axId val="102567296"/>
      </c:lineChart>
      <c:dateAx>
        <c:axId val="102565376"/>
        <c:scaling>
          <c:orientation val="minMax"/>
        </c:scaling>
        <c:delete val="1"/>
        <c:axPos val="b"/>
        <c:numFmt formatCode="ge" sourceLinked="1"/>
        <c:majorTickMark val="none"/>
        <c:minorTickMark val="none"/>
        <c:tickLblPos val="none"/>
        <c:crossAx val="102567296"/>
        <c:crosses val="autoZero"/>
        <c:auto val="1"/>
        <c:lblOffset val="100"/>
        <c:baseTimeUnit val="years"/>
      </c:dateAx>
      <c:valAx>
        <c:axId val="10256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56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8D4-4B02-B485-6EE145BD9AA4}"/>
            </c:ext>
          </c:extLst>
        </c:ser>
        <c:dLbls>
          <c:showLegendKey val="0"/>
          <c:showVal val="0"/>
          <c:showCatName val="0"/>
          <c:showSerName val="0"/>
          <c:showPercent val="0"/>
          <c:showBubbleSize val="0"/>
        </c:dLbls>
        <c:gapWidth val="150"/>
        <c:axId val="102589568"/>
        <c:axId val="10259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D4-4B02-B485-6EE145BD9AA4}"/>
            </c:ext>
          </c:extLst>
        </c:ser>
        <c:dLbls>
          <c:showLegendKey val="0"/>
          <c:showVal val="0"/>
          <c:showCatName val="0"/>
          <c:showSerName val="0"/>
          <c:showPercent val="0"/>
          <c:showBubbleSize val="0"/>
        </c:dLbls>
        <c:marker val="1"/>
        <c:smooth val="0"/>
        <c:axId val="102589568"/>
        <c:axId val="102591488"/>
      </c:lineChart>
      <c:dateAx>
        <c:axId val="102589568"/>
        <c:scaling>
          <c:orientation val="minMax"/>
        </c:scaling>
        <c:delete val="1"/>
        <c:axPos val="b"/>
        <c:numFmt formatCode="ge" sourceLinked="1"/>
        <c:majorTickMark val="none"/>
        <c:minorTickMark val="none"/>
        <c:tickLblPos val="none"/>
        <c:crossAx val="102591488"/>
        <c:crosses val="autoZero"/>
        <c:auto val="1"/>
        <c:lblOffset val="100"/>
        <c:baseTimeUnit val="years"/>
      </c:dateAx>
      <c:valAx>
        <c:axId val="10259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58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15E-44CB-8B1F-E1556CC0B259}"/>
            </c:ext>
          </c:extLst>
        </c:ser>
        <c:dLbls>
          <c:showLegendKey val="0"/>
          <c:showVal val="0"/>
          <c:showCatName val="0"/>
          <c:showSerName val="0"/>
          <c:showPercent val="0"/>
          <c:showBubbleSize val="0"/>
        </c:dLbls>
        <c:gapWidth val="150"/>
        <c:axId val="102626048"/>
        <c:axId val="10262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5E-44CB-8B1F-E1556CC0B259}"/>
            </c:ext>
          </c:extLst>
        </c:ser>
        <c:dLbls>
          <c:showLegendKey val="0"/>
          <c:showVal val="0"/>
          <c:showCatName val="0"/>
          <c:showSerName val="0"/>
          <c:showPercent val="0"/>
          <c:showBubbleSize val="0"/>
        </c:dLbls>
        <c:marker val="1"/>
        <c:smooth val="0"/>
        <c:axId val="102626048"/>
        <c:axId val="102627968"/>
      </c:lineChart>
      <c:dateAx>
        <c:axId val="102626048"/>
        <c:scaling>
          <c:orientation val="minMax"/>
        </c:scaling>
        <c:delete val="1"/>
        <c:axPos val="b"/>
        <c:numFmt formatCode="ge" sourceLinked="1"/>
        <c:majorTickMark val="none"/>
        <c:minorTickMark val="none"/>
        <c:tickLblPos val="none"/>
        <c:crossAx val="102627968"/>
        <c:crosses val="autoZero"/>
        <c:auto val="1"/>
        <c:lblOffset val="100"/>
        <c:baseTimeUnit val="years"/>
      </c:dateAx>
      <c:valAx>
        <c:axId val="1026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6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116-462E-9CFC-C1B64CD52036}"/>
            </c:ext>
          </c:extLst>
        </c:ser>
        <c:dLbls>
          <c:showLegendKey val="0"/>
          <c:showVal val="0"/>
          <c:showCatName val="0"/>
          <c:showSerName val="0"/>
          <c:showPercent val="0"/>
          <c:showBubbleSize val="0"/>
        </c:dLbls>
        <c:gapWidth val="150"/>
        <c:axId val="102728448"/>
        <c:axId val="10273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16-462E-9CFC-C1B64CD52036}"/>
            </c:ext>
          </c:extLst>
        </c:ser>
        <c:dLbls>
          <c:showLegendKey val="0"/>
          <c:showVal val="0"/>
          <c:showCatName val="0"/>
          <c:showSerName val="0"/>
          <c:showPercent val="0"/>
          <c:showBubbleSize val="0"/>
        </c:dLbls>
        <c:marker val="1"/>
        <c:smooth val="0"/>
        <c:axId val="102728448"/>
        <c:axId val="102730368"/>
      </c:lineChart>
      <c:dateAx>
        <c:axId val="102728448"/>
        <c:scaling>
          <c:orientation val="minMax"/>
        </c:scaling>
        <c:delete val="1"/>
        <c:axPos val="b"/>
        <c:numFmt formatCode="ge" sourceLinked="1"/>
        <c:majorTickMark val="none"/>
        <c:minorTickMark val="none"/>
        <c:tickLblPos val="none"/>
        <c:crossAx val="102730368"/>
        <c:crosses val="autoZero"/>
        <c:auto val="1"/>
        <c:lblOffset val="100"/>
        <c:baseTimeUnit val="years"/>
      </c:dateAx>
      <c:valAx>
        <c:axId val="10273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72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58E-4211-A4EE-0C24088BE0D9}"/>
            </c:ext>
          </c:extLst>
        </c:ser>
        <c:dLbls>
          <c:showLegendKey val="0"/>
          <c:showVal val="0"/>
          <c:showCatName val="0"/>
          <c:showSerName val="0"/>
          <c:showPercent val="0"/>
          <c:showBubbleSize val="0"/>
        </c:dLbls>
        <c:gapWidth val="150"/>
        <c:axId val="102773120"/>
        <c:axId val="10277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8E-4211-A4EE-0C24088BE0D9}"/>
            </c:ext>
          </c:extLst>
        </c:ser>
        <c:dLbls>
          <c:showLegendKey val="0"/>
          <c:showVal val="0"/>
          <c:showCatName val="0"/>
          <c:showSerName val="0"/>
          <c:showPercent val="0"/>
          <c:showBubbleSize val="0"/>
        </c:dLbls>
        <c:marker val="1"/>
        <c:smooth val="0"/>
        <c:axId val="102773120"/>
        <c:axId val="102775040"/>
      </c:lineChart>
      <c:dateAx>
        <c:axId val="102773120"/>
        <c:scaling>
          <c:orientation val="minMax"/>
        </c:scaling>
        <c:delete val="1"/>
        <c:axPos val="b"/>
        <c:numFmt formatCode="ge" sourceLinked="1"/>
        <c:majorTickMark val="none"/>
        <c:minorTickMark val="none"/>
        <c:tickLblPos val="none"/>
        <c:crossAx val="102775040"/>
        <c:crosses val="autoZero"/>
        <c:auto val="1"/>
        <c:lblOffset val="100"/>
        <c:baseTimeUnit val="years"/>
      </c:dateAx>
      <c:valAx>
        <c:axId val="10277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77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1252.21</c:v>
                </c:pt>
                <c:pt idx="1">
                  <c:v>1040.53</c:v>
                </c:pt>
                <c:pt idx="2">
                  <c:v>933.62</c:v>
                </c:pt>
                <c:pt idx="3">
                  <c:v>966.53</c:v>
                </c:pt>
                <c:pt idx="4">
                  <c:v>829.38</c:v>
                </c:pt>
              </c:numCache>
            </c:numRef>
          </c:val>
          <c:extLst>
            <c:ext xmlns:c16="http://schemas.microsoft.com/office/drawing/2014/chart" uri="{C3380CC4-5D6E-409C-BE32-E72D297353CC}">
              <c16:uniqueId val="{00000000-5BF5-464F-AB65-BBE67C696B95}"/>
            </c:ext>
          </c:extLst>
        </c:ser>
        <c:dLbls>
          <c:showLegendKey val="0"/>
          <c:showVal val="0"/>
          <c:showCatName val="0"/>
          <c:showSerName val="0"/>
          <c:showPercent val="0"/>
          <c:showBubbleSize val="0"/>
        </c:dLbls>
        <c:gapWidth val="150"/>
        <c:axId val="102817792"/>
        <c:axId val="10281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1252.8800000000001</c:v>
                </c:pt>
                <c:pt idx="1">
                  <c:v>1119.4100000000001</c:v>
                </c:pt>
                <c:pt idx="2">
                  <c:v>1067.74</c:v>
                </c:pt>
                <c:pt idx="3">
                  <c:v>1018.27</c:v>
                </c:pt>
                <c:pt idx="4">
                  <c:v>1120.55</c:v>
                </c:pt>
              </c:numCache>
            </c:numRef>
          </c:val>
          <c:smooth val="0"/>
          <c:extLst>
            <c:ext xmlns:c16="http://schemas.microsoft.com/office/drawing/2014/chart" uri="{C3380CC4-5D6E-409C-BE32-E72D297353CC}">
              <c16:uniqueId val="{00000001-5BF5-464F-AB65-BBE67C696B95}"/>
            </c:ext>
          </c:extLst>
        </c:ser>
        <c:dLbls>
          <c:showLegendKey val="0"/>
          <c:showVal val="0"/>
          <c:showCatName val="0"/>
          <c:showSerName val="0"/>
          <c:showPercent val="0"/>
          <c:showBubbleSize val="0"/>
        </c:dLbls>
        <c:marker val="1"/>
        <c:smooth val="0"/>
        <c:axId val="102817792"/>
        <c:axId val="102819712"/>
      </c:lineChart>
      <c:dateAx>
        <c:axId val="102817792"/>
        <c:scaling>
          <c:orientation val="minMax"/>
        </c:scaling>
        <c:delete val="1"/>
        <c:axPos val="b"/>
        <c:numFmt formatCode="ge" sourceLinked="1"/>
        <c:majorTickMark val="none"/>
        <c:minorTickMark val="none"/>
        <c:tickLblPos val="none"/>
        <c:crossAx val="102819712"/>
        <c:crosses val="autoZero"/>
        <c:auto val="1"/>
        <c:lblOffset val="100"/>
        <c:baseTimeUnit val="years"/>
      </c:dateAx>
      <c:valAx>
        <c:axId val="10281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81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55.87</c:v>
                </c:pt>
                <c:pt idx="1">
                  <c:v>64.5</c:v>
                </c:pt>
                <c:pt idx="2">
                  <c:v>66.31</c:v>
                </c:pt>
                <c:pt idx="3">
                  <c:v>61.96</c:v>
                </c:pt>
                <c:pt idx="4">
                  <c:v>62.19</c:v>
                </c:pt>
              </c:numCache>
            </c:numRef>
          </c:val>
          <c:extLst>
            <c:ext xmlns:c16="http://schemas.microsoft.com/office/drawing/2014/chart" uri="{C3380CC4-5D6E-409C-BE32-E72D297353CC}">
              <c16:uniqueId val="{00000000-942B-43D8-93F0-B5E90E81DDD0}"/>
            </c:ext>
          </c:extLst>
        </c:ser>
        <c:dLbls>
          <c:showLegendKey val="0"/>
          <c:showVal val="0"/>
          <c:showCatName val="0"/>
          <c:showSerName val="0"/>
          <c:showPercent val="0"/>
          <c:showBubbleSize val="0"/>
        </c:dLbls>
        <c:gapWidth val="150"/>
        <c:axId val="102989184"/>
        <c:axId val="102991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66.87</c:v>
                </c:pt>
                <c:pt idx="1">
                  <c:v>71.349999999999994</c:v>
                </c:pt>
                <c:pt idx="2">
                  <c:v>73.569999999999993</c:v>
                </c:pt>
                <c:pt idx="3">
                  <c:v>71.569999999999993</c:v>
                </c:pt>
                <c:pt idx="4">
                  <c:v>73.28</c:v>
                </c:pt>
              </c:numCache>
            </c:numRef>
          </c:val>
          <c:smooth val="0"/>
          <c:extLst>
            <c:ext xmlns:c16="http://schemas.microsoft.com/office/drawing/2014/chart" uri="{C3380CC4-5D6E-409C-BE32-E72D297353CC}">
              <c16:uniqueId val="{00000001-942B-43D8-93F0-B5E90E81DDD0}"/>
            </c:ext>
          </c:extLst>
        </c:ser>
        <c:dLbls>
          <c:showLegendKey val="0"/>
          <c:showVal val="0"/>
          <c:showCatName val="0"/>
          <c:showSerName val="0"/>
          <c:showPercent val="0"/>
          <c:showBubbleSize val="0"/>
        </c:dLbls>
        <c:marker val="1"/>
        <c:smooth val="0"/>
        <c:axId val="102989184"/>
        <c:axId val="102991360"/>
      </c:lineChart>
      <c:dateAx>
        <c:axId val="102989184"/>
        <c:scaling>
          <c:orientation val="minMax"/>
        </c:scaling>
        <c:delete val="1"/>
        <c:axPos val="b"/>
        <c:numFmt formatCode="ge" sourceLinked="1"/>
        <c:majorTickMark val="none"/>
        <c:minorTickMark val="none"/>
        <c:tickLblPos val="none"/>
        <c:crossAx val="102991360"/>
        <c:crosses val="autoZero"/>
        <c:auto val="1"/>
        <c:lblOffset val="100"/>
        <c:baseTimeUnit val="years"/>
      </c:dateAx>
      <c:valAx>
        <c:axId val="10299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98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194.46</c:v>
                </c:pt>
                <c:pt idx="1">
                  <c:v>170.64</c:v>
                </c:pt>
                <c:pt idx="2">
                  <c:v>170.41</c:v>
                </c:pt>
                <c:pt idx="3">
                  <c:v>180.73</c:v>
                </c:pt>
                <c:pt idx="4">
                  <c:v>179.72</c:v>
                </c:pt>
              </c:numCache>
            </c:numRef>
          </c:val>
          <c:extLst>
            <c:ext xmlns:c16="http://schemas.microsoft.com/office/drawing/2014/chart" uri="{C3380CC4-5D6E-409C-BE32-E72D297353CC}">
              <c16:uniqueId val="{00000000-8AA3-4430-848E-1A517D6F8969}"/>
            </c:ext>
          </c:extLst>
        </c:ser>
        <c:dLbls>
          <c:showLegendKey val="0"/>
          <c:showVal val="0"/>
          <c:showCatName val="0"/>
          <c:showSerName val="0"/>
          <c:showPercent val="0"/>
          <c:showBubbleSize val="0"/>
        </c:dLbls>
        <c:gapWidth val="150"/>
        <c:axId val="103021184"/>
        <c:axId val="10303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195.15</c:v>
                </c:pt>
                <c:pt idx="1">
                  <c:v>182.55</c:v>
                </c:pt>
                <c:pt idx="2">
                  <c:v>184.87</c:v>
                </c:pt>
                <c:pt idx="3">
                  <c:v>195.88</c:v>
                </c:pt>
                <c:pt idx="4">
                  <c:v>193.1</c:v>
                </c:pt>
              </c:numCache>
            </c:numRef>
          </c:val>
          <c:smooth val="0"/>
          <c:extLst>
            <c:ext xmlns:c16="http://schemas.microsoft.com/office/drawing/2014/chart" uri="{C3380CC4-5D6E-409C-BE32-E72D297353CC}">
              <c16:uniqueId val="{00000001-8AA3-4430-848E-1A517D6F8969}"/>
            </c:ext>
          </c:extLst>
        </c:ser>
        <c:dLbls>
          <c:showLegendKey val="0"/>
          <c:showVal val="0"/>
          <c:showCatName val="0"/>
          <c:showSerName val="0"/>
          <c:showPercent val="0"/>
          <c:showBubbleSize val="0"/>
        </c:dLbls>
        <c:marker val="1"/>
        <c:smooth val="0"/>
        <c:axId val="103021184"/>
        <c:axId val="103035648"/>
      </c:lineChart>
      <c:dateAx>
        <c:axId val="103021184"/>
        <c:scaling>
          <c:orientation val="minMax"/>
        </c:scaling>
        <c:delete val="1"/>
        <c:axPos val="b"/>
        <c:numFmt formatCode="ge" sourceLinked="1"/>
        <c:majorTickMark val="none"/>
        <c:minorTickMark val="none"/>
        <c:tickLblPos val="none"/>
        <c:crossAx val="103035648"/>
        <c:crosses val="autoZero"/>
        <c:auto val="1"/>
        <c:lblOffset val="100"/>
        <c:baseTimeUnit val="years"/>
      </c:dateAx>
      <c:valAx>
        <c:axId val="10303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02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1" t="str">
        <f>データ!H6</f>
        <v>愛知県　阿久比町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4"/>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4"/>
      <c r="BK7" s="4"/>
      <c r="BL7" s="5" t="s">
        <v>9</v>
      </c>
      <c r="BM7" s="6"/>
      <c r="BN7" s="6"/>
      <c r="BO7" s="6"/>
      <c r="BP7" s="6"/>
      <c r="BQ7" s="6"/>
      <c r="BR7" s="6"/>
      <c r="BS7" s="6"/>
      <c r="BT7" s="6"/>
      <c r="BU7" s="6"/>
      <c r="BV7" s="6"/>
      <c r="BW7" s="6"/>
      <c r="BX7" s="6"/>
      <c r="BY7" s="7"/>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Cb2</v>
      </c>
      <c r="X8" s="78"/>
      <c r="Y8" s="78"/>
      <c r="Z8" s="78"/>
      <c r="AA8" s="78"/>
      <c r="AB8" s="78"/>
      <c r="AC8" s="78"/>
      <c r="AD8" s="79" t="s">
        <v>122</v>
      </c>
      <c r="AE8" s="79"/>
      <c r="AF8" s="79"/>
      <c r="AG8" s="79"/>
      <c r="AH8" s="79"/>
      <c r="AI8" s="79"/>
      <c r="AJ8" s="79"/>
      <c r="AK8" s="4"/>
      <c r="AL8" s="73">
        <f>データ!S6</f>
        <v>28596</v>
      </c>
      <c r="AM8" s="73"/>
      <c r="AN8" s="73"/>
      <c r="AO8" s="73"/>
      <c r="AP8" s="73"/>
      <c r="AQ8" s="73"/>
      <c r="AR8" s="73"/>
      <c r="AS8" s="73"/>
      <c r="AT8" s="72">
        <f>データ!T6</f>
        <v>23.8</v>
      </c>
      <c r="AU8" s="72"/>
      <c r="AV8" s="72"/>
      <c r="AW8" s="72"/>
      <c r="AX8" s="72"/>
      <c r="AY8" s="72"/>
      <c r="AZ8" s="72"/>
      <c r="BA8" s="72"/>
      <c r="BB8" s="72">
        <f>データ!U6</f>
        <v>1201.51</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x14ac:dyDescent="0.15">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4"/>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4"/>
      <c r="BK9" s="4"/>
      <c r="BL9" s="70" t="s">
        <v>20</v>
      </c>
      <c r="BM9" s="71"/>
      <c r="BN9" s="11" t="s">
        <v>21</v>
      </c>
      <c r="BO9" s="12"/>
      <c r="BP9" s="12"/>
      <c r="BQ9" s="12"/>
      <c r="BR9" s="12"/>
      <c r="BS9" s="12"/>
      <c r="BT9" s="12"/>
      <c r="BU9" s="12"/>
      <c r="BV9" s="12"/>
      <c r="BW9" s="12"/>
      <c r="BX9" s="12"/>
      <c r="BY9" s="13"/>
    </row>
    <row r="10" spans="1:78" ht="18.75" customHeight="1" x14ac:dyDescent="0.15">
      <c r="A10" s="2"/>
      <c r="B10" s="72" t="str">
        <f>データ!N6</f>
        <v>-</v>
      </c>
      <c r="C10" s="72"/>
      <c r="D10" s="72"/>
      <c r="E10" s="72"/>
      <c r="F10" s="72"/>
      <c r="G10" s="72"/>
      <c r="H10" s="72"/>
      <c r="I10" s="72" t="str">
        <f>データ!O6</f>
        <v>該当数値なし</v>
      </c>
      <c r="J10" s="72"/>
      <c r="K10" s="72"/>
      <c r="L10" s="72"/>
      <c r="M10" s="72"/>
      <c r="N10" s="72"/>
      <c r="O10" s="72"/>
      <c r="P10" s="72">
        <f>データ!P6</f>
        <v>85.42</v>
      </c>
      <c r="Q10" s="72"/>
      <c r="R10" s="72"/>
      <c r="S10" s="72"/>
      <c r="T10" s="72"/>
      <c r="U10" s="72"/>
      <c r="V10" s="72"/>
      <c r="W10" s="72">
        <f>データ!Q6</f>
        <v>85.27</v>
      </c>
      <c r="X10" s="72"/>
      <c r="Y10" s="72"/>
      <c r="Z10" s="72"/>
      <c r="AA10" s="72"/>
      <c r="AB10" s="72"/>
      <c r="AC10" s="72"/>
      <c r="AD10" s="73">
        <f>データ!R6</f>
        <v>1836</v>
      </c>
      <c r="AE10" s="73"/>
      <c r="AF10" s="73"/>
      <c r="AG10" s="73"/>
      <c r="AH10" s="73"/>
      <c r="AI10" s="73"/>
      <c r="AJ10" s="73"/>
      <c r="AK10" s="2"/>
      <c r="AL10" s="73">
        <f>データ!V6</f>
        <v>24491</v>
      </c>
      <c r="AM10" s="73"/>
      <c r="AN10" s="73"/>
      <c r="AO10" s="73"/>
      <c r="AP10" s="73"/>
      <c r="AQ10" s="73"/>
      <c r="AR10" s="73"/>
      <c r="AS10" s="73"/>
      <c r="AT10" s="72">
        <f>データ!W6</f>
        <v>3.72</v>
      </c>
      <c r="AU10" s="72"/>
      <c r="AV10" s="72"/>
      <c r="AW10" s="72"/>
      <c r="AX10" s="72"/>
      <c r="AY10" s="72"/>
      <c r="AZ10" s="72"/>
      <c r="BA10" s="72"/>
      <c r="BB10" s="72">
        <f>データ!X6</f>
        <v>6583.6</v>
      </c>
      <c r="BC10" s="72"/>
      <c r="BD10" s="72"/>
      <c r="BE10" s="72"/>
      <c r="BF10" s="72"/>
      <c r="BG10" s="72"/>
      <c r="BH10" s="72"/>
      <c r="BI10" s="72"/>
      <c r="BJ10" s="2"/>
      <c r="BK10" s="2"/>
      <c r="BL10" s="74" t="s">
        <v>22</v>
      </c>
      <c r="BM10" s="7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3" t="s">
        <v>124</v>
      </c>
      <c r="BM16" s="64"/>
      <c r="BN16" s="64"/>
      <c r="BO16" s="64"/>
      <c r="BP16" s="64"/>
      <c r="BQ16" s="64"/>
      <c r="BR16" s="64"/>
      <c r="BS16" s="64"/>
      <c r="BT16" s="64"/>
      <c r="BU16" s="64"/>
      <c r="BV16" s="64"/>
      <c r="BW16" s="64"/>
      <c r="BX16" s="64"/>
      <c r="BY16" s="64"/>
      <c r="BZ16" s="65"/>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3"/>
      <c r="BM17" s="64"/>
      <c r="BN17" s="64"/>
      <c r="BO17" s="64"/>
      <c r="BP17" s="64"/>
      <c r="BQ17" s="64"/>
      <c r="BR17" s="64"/>
      <c r="BS17" s="64"/>
      <c r="BT17" s="64"/>
      <c r="BU17" s="64"/>
      <c r="BV17" s="64"/>
      <c r="BW17" s="64"/>
      <c r="BX17" s="64"/>
      <c r="BY17" s="64"/>
      <c r="BZ17" s="65"/>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3"/>
      <c r="BM18" s="64"/>
      <c r="BN18" s="64"/>
      <c r="BO18" s="64"/>
      <c r="BP18" s="64"/>
      <c r="BQ18" s="64"/>
      <c r="BR18" s="64"/>
      <c r="BS18" s="64"/>
      <c r="BT18" s="64"/>
      <c r="BU18" s="64"/>
      <c r="BV18" s="64"/>
      <c r="BW18" s="64"/>
      <c r="BX18" s="64"/>
      <c r="BY18" s="64"/>
      <c r="BZ18" s="65"/>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3"/>
      <c r="BM19" s="64"/>
      <c r="BN19" s="64"/>
      <c r="BO19" s="64"/>
      <c r="BP19" s="64"/>
      <c r="BQ19" s="64"/>
      <c r="BR19" s="64"/>
      <c r="BS19" s="64"/>
      <c r="BT19" s="64"/>
      <c r="BU19" s="64"/>
      <c r="BV19" s="64"/>
      <c r="BW19" s="64"/>
      <c r="BX19" s="64"/>
      <c r="BY19" s="64"/>
      <c r="BZ19" s="65"/>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3"/>
      <c r="BM20" s="64"/>
      <c r="BN20" s="64"/>
      <c r="BO20" s="64"/>
      <c r="BP20" s="64"/>
      <c r="BQ20" s="64"/>
      <c r="BR20" s="64"/>
      <c r="BS20" s="64"/>
      <c r="BT20" s="64"/>
      <c r="BU20" s="64"/>
      <c r="BV20" s="64"/>
      <c r="BW20" s="64"/>
      <c r="BX20" s="64"/>
      <c r="BY20" s="64"/>
      <c r="BZ20" s="65"/>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3"/>
      <c r="BM21" s="64"/>
      <c r="BN21" s="64"/>
      <c r="BO21" s="64"/>
      <c r="BP21" s="64"/>
      <c r="BQ21" s="64"/>
      <c r="BR21" s="64"/>
      <c r="BS21" s="64"/>
      <c r="BT21" s="64"/>
      <c r="BU21" s="64"/>
      <c r="BV21" s="64"/>
      <c r="BW21" s="64"/>
      <c r="BX21" s="64"/>
      <c r="BY21" s="64"/>
      <c r="BZ21" s="65"/>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3"/>
      <c r="BM22" s="64"/>
      <c r="BN22" s="64"/>
      <c r="BO22" s="64"/>
      <c r="BP22" s="64"/>
      <c r="BQ22" s="64"/>
      <c r="BR22" s="64"/>
      <c r="BS22" s="64"/>
      <c r="BT22" s="64"/>
      <c r="BU22" s="64"/>
      <c r="BV22" s="64"/>
      <c r="BW22" s="64"/>
      <c r="BX22" s="64"/>
      <c r="BY22" s="64"/>
      <c r="BZ22" s="65"/>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3"/>
      <c r="BM23" s="64"/>
      <c r="BN23" s="64"/>
      <c r="BO23" s="64"/>
      <c r="BP23" s="64"/>
      <c r="BQ23" s="64"/>
      <c r="BR23" s="64"/>
      <c r="BS23" s="64"/>
      <c r="BT23" s="64"/>
      <c r="BU23" s="64"/>
      <c r="BV23" s="64"/>
      <c r="BW23" s="64"/>
      <c r="BX23" s="64"/>
      <c r="BY23" s="64"/>
      <c r="BZ23" s="65"/>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3"/>
      <c r="BM24" s="64"/>
      <c r="BN24" s="64"/>
      <c r="BO24" s="64"/>
      <c r="BP24" s="64"/>
      <c r="BQ24" s="64"/>
      <c r="BR24" s="64"/>
      <c r="BS24" s="64"/>
      <c r="BT24" s="64"/>
      <c r="BU24" s="64"/>
      <c r="BV24" s="64"/>
      <c r="BW24" s="64"/>
      <c r="BX24" s="64"/>
      <c r="BY24" s="64"/>
      <c r="BZ24" s="65"/>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3"/>
      <c r="BM25" s="64"/>
      <c r="BN25" s="64"/>
      <c r="BO25" s="64"/>
      <c r="BP25" s="64"/>
      <c r="BQ25" s="64"/>
      <c r="BR25" s="64"/>
      <c r="BS25" s="64"/>
      <c r="BT25" s="64"/>
      <c r="BU25" s="64"/>
      <c r="BV25" s="64"/>
      <c r="BW25" s="64"/>
      <c r="BX25" s="64"/>
      <c r="BY25" s="64"/>
      <c r="BZ25" s="65"/>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3"/>
      <c r="BM26" s="64"/>
      <c r="BN26" s="64"/>
      <c r="BO26" s="64"/>
      <c r="BP26" s="64"/>
      <c r="BQ26" s="64"/>
      <c r="BR26" s="64"/>
      <c r="BS26" s="64"/>
      <c r="BT26" s="64"/>
      <c r="BU26" s="64"/>
      <c r="BV26" s="64"/>
      <c r="BW26" s="64"/>
      <c r="BX26" s="64"/>
      <c r="BY26" s="64"/>
      <c r="BZ26" s="65"/>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3"/>
      <c r="BM27" s="64"/>
      <c r="BN27" s="64"/>
      <c r="BO27" s="64"/>
      <c r="BP27" s="64"/>
      <c r="BQ27" s="64"/>
      <c r="BR27" s="64"/>
      <c r="BS27" s="64"/>
      <c r="BT27" s="64"/>
      <c r="BU27" s="64"/>
      <c r="BV27" s="64"/>
      <c r="BW27" s="64"/>
      <c r="BX27" s="64"/>
      <c r="BY27" s="64"/>
      <c r="BZ27" s="65"/>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3"/>
      <c r="BM28" s="64"/>
      <c r="BN28" s="64"/>
      <c r="BO28" s="64"/>
      <c r="BP28" s="64"/>
      <c r="BQ28" s="64"/>
      <c r="BR28" s="64"/>
      <c r="BS28" s="64"/>
      <c r="BT28" s="64"/>
      <c r="BU28" s="64"/>
      <c r="BV28" s="64"/>
      <c r="BW28" s="64"/>
      <c r="BX28" s="64"/>
      <c r="BY28" s="64"/>
      <c r="BZ28" s="65"/>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3"/>
      <c r="BM29" s="64"/>
      <c r="BN29" s="64"/>
      <c r="BO29" s="64"/>
      <c r="BP29" s="64"/>
      <c r="BQ29" s="64"/>
      <c r="BR29" s="64"/>
      <c r="BS29" s="64"/>
      <c r="BT29" s="64"/>
      <c r="BU29" s="64"/>
      <c r="BV29" s="64"/>
      <c r="BW29" s="64"/>
      <c r="BX29" s="64"/>
      <c r="BY29" s="64"/>
      <c r="BZ29" s="65"/>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3"/>
      <c r="BM30" s="64"/>
      <c r="BN30" s="64"/>
      <c r="BO30" s="64"/>
      <c r="BP30" s="64"/>
      <c r="BQ30" s="64"/>
      <c r="BR30" s="64"/>
      <c r="BS30" s="64"/>
      <c r="BT30" s="64"/>
      <c r="BU30" s="64"/>
      <c r="BV30" s="64"/>
      <c r="BW30" s="64"/>
      <c r="BX30" s="64"/>
      <c r="BY30" s="64"/>
      <c r="BZ30" s="65"/>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3"/>
      <c r="BM31" s="64"/>
      <c r="BN31" s="64"/>
      <c r="BO31" s="64"/>
      <c r="BP31" s="64"/>
      <c r="BQ31" s="64"/>
      <c r="BR31" s="64"/>
      <c r="BS31" s="64"/>
      <c r="BT31" s="64"/>
      <c r="BU31" s="64"/>
      <c r="BV31" s="64"/>
      <c r="BW31" s="64"/>
      <c r="BX31" s="64"/>
      <c r="BY31" s="64"/>
      <c r="BZ31" s="65"/>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3"/>
      <c r="BM32" s="64"/>
      <c r="BN32" s="64"/>
      <c r="BO32" s="64"/>
      <c r="BP32" s="64"/>
      <c r="BQ32" s="64"/>
      <c r="BR32" s="64"/>
      <c r="BS32" s="64"/>
      <c r="BT32" s="64"/>
      <c r="BU32" s="64"/>
      <c r="BV32" s="64"/>
      <c r="BW32" s="64"/>
      <c r="BX32" s="64"/>
      <c r="BY32" s="64"/>
      <c r="BZ32" s="65"/>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3"/>
      <c r="BM33" s="64"/>
      <c r="BN33" s="64"/>
      <c r="BO33" s="64"/>
      <c r="BP33" s="64"/>
      <c r="BQ33" s="64"/>
      <c r="BR33" s="64"/>
      <c r="BS33" s="64"/>
      <c r="BT33" s="64"/>
      <c r="BU33" s="64"/>
      <c r="BV33" s="64"/>
      <c r="BW33" s="64"/>
      <c r="BX33" s="64"/>
      <c r="BY33" s="64"/>
      <c r="BZ33" s="65"/>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63"/>
      <c r="BM34" s="64"/>
      <c r="BN34" s="64"/>
      <c r="BO34" s="64"/>
      <c r="BP34" s="64"/>
      <c r="BQ34" s="64"/>
      <c r="BR34" s="64"/>
      <c r="BS34" s="64"/>
      <c r="BT34" s="64"/>
      <c r="BU34" s="64"/>
      <c r="BV34" s="64"/>
      <c r="BW34" s="64"/>
      <c r="BX34" s="64"/>
      <c r="BY34" s="64"/>
      <c r="BZ34" s="65"/>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63"/>
      <c r="BM35" s="64"/>
      <c r="BN35" s="64"/>
      <c r="BO35" s="64"/>
      <c r="BP35" s="64"/>
      <c r="BQ35" s="64"/>
      <c r="BR35" s="64"/>
      <c r="BS35" s="64"/>
      <c r="BT35" s="64"/>
      <c r="BU35" s="64"/>
      <c r="BV35" s="64"/>
      <c r="BW35" s="64"/>
      <c r="BX35" s="64"/>
      <c r="BY35" s="64"/>
      <c r="BZ35" s="65"/>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3"/>
      <c r="BM36" s="64"/>
      <c r="BN36" s="64"/>
      <c r="BO36" s="64"/>
      <c r="BP36" s="64"/>
      <c r="BQ36" s="64"/>
      <c r="BR36" s="64"/>
      <c r="BS36" s="64"/>
      <c r="BT36" s="64"/>
      <c r="BU36" s="64"/>
      <c r="BV36" s="64"/>
      <c r="BW36" s="64"/>
      <c r="BX36" s="64"/>
      <c r="BY36" s="64"/>
      <c r="BZ36" s="65"/>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3"/>
      <c r="BM37" s="64"/>
      <c r="BN37" s="64"/>
      <c r="BO37" s="64"/>
      <c r="BP37" s="64"/>
      <c r="BQ37" s="64"/>
      <c r="BR37" s="64"/>
      <c r="BS37" s="64"/>
      <c r="BT37" s="64"/>
      <c r="BU37" s="64"/>
      <c r="BV37" s="64"/>
      <c r="BW37" s="64"/>
      <c r="BX37" s="64"/>
      <c r="BY37" s="64"/>
      <c r="BZ37" s="65"/>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3"/>
      <c r="BM38" s="64"/>
      <c r="BN38" s="64"/>
      <c r="BO38" s="64"/>
      <c r="BP38" s="64"/>
      <c r="BQ38" s="64"/>
      <c r="BR38" s="64"/>
      <c r="BS38" s="64"/>
      <c r="BT38" s="64"/>
      <c r="BU38" s="64"/>
      <c r="BV38" s="64"/>
      <c r="BW38" s="64"/>
      <c r="BX38" s="64"/>
      <c r="BY38" s="64"/>
      <c r="BZ38" s="65"/>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3"/>
      <c r="BM39" s="64"/>
      <c r="BN39" s="64"/>
      <c r="BO39" s="64"/>
      <c r="BP39" s="64"/>
      <c r="BQ39" s="64"/>
      <c r="BR39" s="64"/>
      <c r="BS39" s="64"/>
      <c r="BT39" s="64"/>
      <c r="BU39" s="64"/>
      <c r="BV39" s="64"/>
      <c r="BW39" s="64"/>
      <c r="BX39" s="64"/>
      <c r="BY39" s="64"/>
      <c r="BZ39" s="65"/>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3"/>
      <c r="BM40" s="64"/>
      <c r="BN40" s="64"/>
      <c r="BO40" s="64"/>
      <c r="BP40" s="64"/>
      <c r="BQ40" s="64"/>
      <c r="BR40" s="64"/>
      <c r="BS40" s="64"/>
      <c r="BT40" s="64"/>
      <c r="BU40" s="64"/>
      <c r="BV40" s="64"/>
      <c r="BW40" s="64"/>
      <c r="BX40" s="64"/>
      <c r="BY40" s="64"/>
      <c r="BZ40" s="65"/>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3"/>
      <c r="BM41" s="64"/>
      <c r="BN41" s="64"/>
      <c r="BO41" s="64"/>
      <c r="BP41" s="64"/>
      <c r="BQ41" s="64"/>
      <c r="BR41" s="64"/>
      <c r="BS41" s="64"/>
      <c r="BT41" s="64"/>
      <c r="BU41" s="64"/>
      <c r="BV41" s="64"/>
      <c r="BW41" s="64"/>
      <c r="BX41" s="64"/>
      <c r="BY41" s="64"/>
      <c r="BZ41" s="65"/>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3"/>
      <c r="BM42" s="64"/>
      <c r="BN42" s="64"/>
      <c r="BO42" s="64"/>
      <c r="BP42" s="64"/>
      <c r="BQ42" s="64"/>
      <c r="BR42" s="64"/>
      <c r="BS42" s="64"/>
      <c r="BT42" s="64"/>
      <c r="BU42" s="64"/>
      <c r="BV42" s="64"/>
      <c r="BW42" s="64"/>
      <c r="BX42" s="64"/>
      <c r="BY42" s="64"/>
      <c r="BZ42" s="65"/>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3"/>
      <c r="BM43" s="64"/>
      <c r="BN43" s="64"/>
      <c r="BO43" s="64"/>
      <c r="BP43" s="64"/>
      <c r="BQ43" s="64"/>
      <c r="BR43" s="64"/>
      <c r="BS43" s="64"/>
      <c r="BT43" s="64"/>
      <c r="BU43" s="64"/>
      <c r="BV43" s="64"/>
      <c r="BW43" s="64"/>
      <c r="BX43" s="64"/>
      <c r="BY43" s="64"/>
      <c r="BZ43" s="65"/>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66"/>
      <c r="BM44" s="67"/>
      <c r="BN44" s="67"/>
      <c r="BO44" s="67"/>
      <c r="BP44" s="67"/>
      <c r="BQ44" s="67"/>
      <c r="BR44" s="67"/>
      <c r="BS44" s="67"/>
      <c r="BT44" s="67"/>
      <c r="BU44" s="67"/>
      <c r="BV44" s="67"/>
      <c r="BW44" s="67"/>
      <c r="BX44" s="67"/>
      <c r="BY44" s="67"/>
      <c r="BZ44" s="68"/>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83" t="s">
        <v>65</v>
      </c>
      <c r="I3" s="84"/>
      <c r="J3" s="84"/>
      <c r="K3" s="84"/>
      <c r="L3" s="84"/>
      <c r="M3" s="84"/>
      <c r="N3" s="84"/>
      <c r="O3" s="84"/>
      <c r="P3" s="84"/>
      <c r="Q3" s="84"/>
      <c r="R3" s="84"/>
      <c r="S3" s="84"/>
      <c r="T3" s="84"/>
      <c r="U3" s="84"/>
      <c r="V3" s="84"/>
      <c r="W3" s="84"/>
      <c r="X3" s="85"/>
      <c r="Y3" s="89" t="s">
        <v>66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68</v>
      </c>
      <c r="B4" s="30"/>
      <c r="C4" s="30"/>
      <c r="D4" s="30"/>
      <c r="E4" s="30"/>
      <c r="F4" s="30"/>
      <c r="G4" s="30"/>
      <c r="H4" s="86"/>
      <c r="I4" s="87"/>
      <c r="J4" s="87"/>
      <c r="K4" s="87"/>
      <c r="L4" s="87"/>
      <c r="M4" s="87"/>
      <c r="N4" s="87"/>
      <c r="O4" s="87"/>
      <c r="P4" s="87"/>
      <c r="Q4" s="87"/>
      <c r="R4" s="87"/>
      <c r="S4" s="87"/>
      <c r="T4" s="87"/>
      <c r="U4" s="87"/>
      <c r="V4" s="87"/>
      <c r="W4" s="87"/>
      <c r="X4" s="88"/>
      <c r="Y4" s="82" t="s">
        <v>69</v>
      </c>
      <c r="Z4" s="82"/>
      <c r="AA4" s="82"/>
      <c r="AB4" s="82"/>
      <c r="AC4" s="82"/>
      <c r="AD4" s="82"/>
      <c r="AE4" s="82"/>
      <c r="AF4" s="82"/>
      <c r="AG4" s="82"/>
      <c r="AH4" s="82"/>
      <c r="AI4" s="82"/>
      <c r="AJ4" s="82" t="s">
        <v>70</v>
      </c>
      <c r="AK4" s="82"/>
      <c r="AL4" s="82"/>
      <c r="AM4" s="82"/>
      <c r="AN4" s="82"/>
      <c r="AO4" s="82"/>
      <c r="AP4" s="82"/>
      <c r="AQ4" s="82"/>
      <c r="AR4" s="82"/>
      <c r="AS4" s="82"/>
      <c r="AT4" s="82"/>
      <c r="AU4" s="82" t="s">
        <v>71</v>
      </c>
      <c r="AV4" s="82"/>
      <c r="AW4" s="82"/>
      <c r="AX4" s="82"/>
      <c r="AY4" s="82"/>
      <c r="AZ4" s="82"/>
      <c r="BA4" s="82"/>
      <c r="BB4" s="82"/>
      <c r="BC4" s="82"/>
      <c r="BD4" s="82"/>
      <c r="BE4" s="82"/>
      <c r="BF4" s="82" t="s">
        <v>72</v>
      </c>
      <c r="BG4" s="82"/>
      <c r="BH4" s="82"/>
      <c r="BI4" s="82"/>
      <c r="BJ4" s="82"/>
      <c r="BK4" s="82"/>
      <c r="BL4" s="82"/>
      <c r="BM4" s="82"/>
      <c r="BN4" s="82"/>
      <c r="BO4" s="82"/>
      <c r="BP4" s="82"/>
      <c r="BQ4" s="82" t="s">
        <v>73</v>
      </c>
      <c r="BR4" s="82"/>
      <c r="BS4" s="82"/>
      <c r="BT4" s="82"/>
      <c r="BU4" s="82"/>
      <c r="BV4" s="82"/>
      <c r="BW4" s="82"/>
      <c r="BX4" s="82"/>
      <c r="BY4" s="82"/>
      <c r="BZ4" s="82"/>
      <c r="CA4" s="82"/>
      <c r="CB4" s="82" t="s">
        <v>74</v>
      </c>
      <c r="CC4" s="82"/>
      <c r="CD4" s="82"/>
      <c r="CE4" s="82"/>
      <c r="CF4" s="82"/>
      <c r="CG4" s="82"/>
      <c r="CH4" s="82"/>
      <c r="CI4" s="82"/>
      <c r="CJ4" s="82"/>
      <c r="CK4" s="82"/>
      <c r="CL4" s="82"/>
      <c r="CM4" s="82" t="s">
        <v>75</v>
      </c>
      <c r="CN4" s="82"/>
      <c r="CO4" s="82"/>
      <c r="CP4" s="82"/>
      <c r="CQ4" s="82"/>
      <c r="CR4" s="82"/>
      <c r="CS4" s="82"/>
      <c r="CT4" s="82"/>
      <c r="CU4" s="82"/>
      <c r="CV4" s="82"/>
      <c r="CW4" s="82"/>
      <c r="CX4" s="82" t="s">
        <v>76</v>
      </c>
      <c r="CY4" s="82"/>
      <c r="CZ4" s="82"/>
      <c r="DA4" s="82"/>
      <c r="DB4" s="82"/>
      <c r="DC4" s="82"/>
      <c r="DD4" s="82"/>
      <c r="DE4" s="82"/>
      <c r="DF4" s="82"/>
      <c r="DG4" s="82"/>
      <c r="DH4" s="82"/>
      <c r="DI4" s="82" t="s">
        <v>77</v>
      </c>
      <c r="DJ4" s="82"/>
      <c r="DK4" s="82"/>
      <c r="DL4" s="82"/>
      <c r="DM4" s="82"/>
      <c r="DN4" s="82"/>
      <c r="DO4" s="82"/>
      <c r="DP4" s="82"/>
      <c r="DQ4" s="82"/>
      <c r="DR4" s="82"/>
      <c r="DS4" s="82"/>
      <c r="DT4" s="82" t="s">
        <v>78</v>
      </c>
      <c r="DU4" s="82"/>
      <c r="DV4" s="82"/>
      <c r="DW4" s="82"/>
      <c r="DX4" s="82"/>
      <c r="DY4" s="82"/>
      <c r="DZ4" s="82"/>
      <c r="EA4" s="82"/>
      <c r="EB4" s="82"/>
      <c r="EC4" s="82"/>
      <c r="ED4" s="82"/>
      <c r="EE4" s="82" t="s">
        <v>79</v>
      </c>
      <c r="EF4" s="82"/>
      <c r="EG4" s="82"/>
      <c r="EH4" s="82"/>
      <c r="EI4" s="82"/>
      <c r="EJ4" s="82"/>
      <c r="EK4" s="82"/>
      <c r="EL4" s="82"/>
      <c r="EM4" s="82"/>
      <c r="EN4" s="82"/>
      <c r="EO4" s="82"/>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234419</v>
      </c>
      <c r="D6" s="33">
        <f t="shared" si="3"/>
        <v>47</v>
      </c>
      <c r="E6" s="33">
        <f t="shared" si="3"/>
        <v>17</v>
      </c>
      <c r="F6" s="33">
        <f t="shared" si="3"/>
        <v>1</v>
      </c>
      <c r="G6" s="33">
        <f t="shared" si="3"/>
        <v>0</v>
      </c>
      <c r="H6" s="33" t="str">
        <f t="shared" si="3"/>
        <v>愛知県　阿久比町</v>
      </c>
      <c r="I6" s="33" t="str">
        <f t="shared" si="3"/>
        <v>法非適用</v>
      </c>
      <c r="J6" s="33" t="str">
        <f t="shared" si="3"/>
        <v>下水道事業</v>
      </c>
      <c r="K6" s="33" t="str">
        <f t="shared" si="3"/>
        <v>公共下水道</v>
      </c>
      <c r="L6" s="33" t="str">
        <f t="shared" si="3"/>
        <v>Cb2</v>
      </c>
      <c r="M6" s="33">
        <f t="shared" si="3"/>
        <v>0</v>
      </c>
      <c r="N6" s="34" t="str">
        <f t="shared" si="3"/>
        <v>-</v>
      </c>
      <c r="O6" s="34" t="str">
        <f t="shared" si="3"/>
        <v>該当数値なし</v>
      </c>
      <c r="P6" s="34">
        <f t="shared" si="3"/>
        <v>85.42</v>
      </c>
      <c r="Q6" s="34">
        <f t="shared" si="3"/>
        <v>85.27</v>
      </c>
      <c r="R6" s="34">
        <f t="shared" si="3"/>
        <v>1836</v>
      </c>
      <c r="S6" s="34">
        <f t="shared" si="3"/>
        <v>28596</v>
      </c>
      <c r="T6" s="34">
        <f t="shared" si="3"/>
        <v>23.8</v>
      </c>
      <c r="U6" s="34">
        <f t="shared" si="3"/>
        <v>1201.51</v>
      </c>
      <c r="V6" s="34">
        <f t="shared" si="3"/>
        <v>24491</v>
      </c>
      <c r="W6" s="34">
        <f t="shared" si="3"/>
        <v>3.72</v>
      </c>
      <c r="X6" s="34">
        <f t="shared" si="3"/>
        <v>6583.6</v>
      </c>
      <c r="Y6" s="35">
        <f>IF(Y7="",NA(),Y7)</f>
        <v>75.349999999999994</v>
      </c>
      <c r="Z6" s="35">
        <f t="shared" ref="Z6:AH6" si="4">IF(Z7="",NA(),Z7)</f>
        <v>80.180000000000007</v>
      </c>
      <c r="AA6" s="35">
        <f t="shared" si="4"/>
        <v>81.2</v>
      </c>
      <c r="AB6" s="35">
        <f t="shared" si="4"/>
        <v>76.73</v>
      </c>
      <c r="AC6" s="35">
        <f t="shared" si="4"/>
        <v>75.66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1252.21</v>
      </c>
      <c r="BG6" s="35">
        <f t="shared" ref="BG6:BO6" si="7">IF(BG7="",NA(),BG7)</f>
        <v>1040.53</v>
      </c>
      <c r="BH6" s="35">
        <f t="shared" si="7"/>
        <v>933.62</v>
      </c>
      <c r="BI6" s="35">
        <f t="shared" si="7"/>
        <v>966.53</v>
      </c>
      <c r="BJ6" s="35">
        <f t="shared" si="7"/>
        <v>829.38</v>
      </c>
      <c r="BK6" s="35">
        <f t="shared" si="7"/>
        <v>1252.8800000000001</v>
      </c>
      <c r="BL6" s="35">
        <f t="shared" si="7"/>
        <v>1119.4100000000001</v>
      </c>
      <c r="BM6" s="35">
        <f t="shared" si="7"/>
        <v>1067.74</v>
      </c>
      <c r="BN6" s="35">
        <f t="shared" si="7"/>
        <v>1018.27</v>
      </c>
      <c r="BO6" s="35">
        <f t="shared" si="7"/>
        <v>1120.55</v>
      </c>
      <c r="BP6" s="34" t="str">
        <f>IF(BP7="","",IF(BP7="-","【-】","【"&amp;SUBSTITUTE(TEXT(BP7,"#,##0.00"),"-","△")&amp;"】"))</f>
        <v>【728.30】</v>
      </c>
      <c r="BQ6" s="35">
        <f>IF(BQ7="",NA(),BQ7)</f>
        <v>55.87</v>
      </c>
      <c r="BR6" s="35">
        <f t="shared" ref="BR6:BZ6" si="8">IF(BR7="",NA(),BR7)</f>
        <v>64.5</v>
      </c>
      <c r="BS6" s="35">
        <f t="shared" si="8"/>
        <v>66.31</v>
      </c>
      <c r="BT6" s="35">
        <f t="shared" si="8"/>
        <v>61.96</v>
      </c>
      <c r="BU6" s="35">
        <f t="shared" si="8"/>
        <v>62.19</v>
      </c>
      <c r="BV6" s="35">
        <f t="shared" si="8"/>
        <v>66.87</v>
      </c>
      <c r="BW6" s="35">
        <f t="shared" si="8"/>
        <v>71.349999999999994</v>
      </c>
      <c r="BX6" s="35">
        <f t="shared" si="8"/>
        <v>73.569999999999993</v>
      </c>
      <c r="BY6" s="35">
        <f t="shared" si="8"/>
        <v>71.569999999999993</v>
      </c>
      <c r="BZ6" s="35">
        <f t="shared" si="8"/>
        <v>73.28</v>
      </c>
      <c r="CA6" s="34" t="str">
        <f>IF(CA7="","",IF(CA7="-","【-】","【"&amp;SUBSTITUTE(TEXT(CA7,"#,##0.00"),"-","△")&amp;"】"))</f>
        <v>【100.04】</v>
      </c>
      <c r="CB6" s="35">
        <f>IF(CB7="",NA(),CB7)</f>
        <v>194.46</v>
      </c>
      <c r="CC6" s="35">
        <f t="shared" ref="CC6:CK6" si="9">IF(CC7="",NA(),CC7)</f>
        <v>170.64</v>
      </c>
      <c r="CD6" s="35">
        <f t="shared" si="9"/>
        <v>170.41</v>
      </c>
      <c r="CE6" s="35">
        <f t="shared" si="9"/>
        <v>180.73</v>
      </c>
      <c r="CF6" s="35">
        <f t="shared" si="9"/>
        <v>179.72</v>
      </c>
      <c r="CG6" s="35">
        <f t="shared" si="9"/>
        <v>195.15</v>
      </c>
      <c r="CH6" s="35">
        <f t="shared" si="9"/>
        <v>182.55</v>
      </c>
      <c r="CI6" s="35">
        <f t="shared" si="9"/>
        <v>184.87</v>
      </c>
      <c r="CJ6" s="35">
        <f t="shared" si="9"/>
        <v>195.88</v>
      </c>
      <c r="CK6" s="35">
        <f t="shared" si="9"/>
        <v>193.1</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51.83</v>
      </c>
      <c r="CS6" s="35">
        <f t="shared" si="10"/>
        <v>50.27</v>
      </c>
      <c r="CT6" s="35">
        <f t="shared" si="10"/>
        <v>51.08</v>
      </c>
      <c r="CU6" s="35">
        <f t="shared" si="10"/>
        <v>49.75</v>
      </c>
      <c r="CV6" s="35">
        <f t="shared" si="10"/>
        <v>51.05</v>
      </c>
      <c r="CW6" s="34" t="str">
        <f>IF(CW7="","",IF(CW7="-","【-】","【"&amp;SUBSTITUTE(TEXT(CW7,"#,##0.00"),"-","△")&amp;"】"))</f>
        <v>【60.09】</v>
      </c>
      <c r="CX6" s="35">
        <f>IF(CX7="",NA(),CX7)</f>
        <v>81.95</v>
      </c>
      <c r="CY6" s="35">
        <f t="shared" ref="CY6:DG6" si="11">IF(CY7="",NA(),CY7)</f>
        <v>83.84</v>
      </c>
      <c r="CZ6" s="35">
        <f t="shared" si="11"/>
        <v>85.17</v>
      </c>
      <c r="DA6" s="35">
        <f t="shared" si="11"/>
        <v>86.53</v>
      </c>
      <c r="DB6" s="35">
        <f t="shared" si="11"/>
        <v>86.71</v>
      </c>
      <c r="DC6" s="35">
        <f t="shared" si="11"/>
        <v>88.67</v>
      </c>
      <c r="DD6" s="35">
        <f t="shared" si="11"/>
        <v>89.13</v>
      </c>
      <c r="DE6" s="35">
        <f t="shared" si="11"/>
        <v>88.59</v>
      </c>
      <c r="DF6" s="35">
        <f t="shared" si="11"/>
        <v>87.85</v>
      </c>
      <c r="DG6" s="35">
        <f t="shared" si="11"/>
        <v>87.52</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5">
        <f t="shared" si="14"/>
        <v>0.59</v>
      </c>
      <c r="EI6" s="35">
        <f t="shared" si="14"/>
        <v>0.73</v>
      </c>
      <c r="EJ6" s="35">
        <f t="shared" si="14"/>
        <v>0.17</v>
      </c>
      <c r="EK6" s="35">
        <f t="shared" si="14"/>
        <v>0.12</v>
      </c>
      <c r="EL6" s="35">
        <f t="shared" si="14"/>
        <v>0.11</v>
      </c>
      <c r="EM6" s="35">
        <f t="shared" si="14"/>
        <v>0.16</v>
      </c>
      <c r="EN6" s="35">
        <f t="shared" si="14"/>
        <v>0.19</v>
      </c>
      <c r="EO6" s="34" t="str">
        <f>IF(EO7="","",IF(EO7="-","【-】","【"&amp;SUBSTITUTE(TEXT(EO7,"#,##0.00"),"-","△")&amp;"】"))</f>
        <v>【0.27】</v>
      </c>
    </row>
    <row r="7" spans="1:145" s="36" customFormat="1" x14ac:dyDescent="0.15">
      <c r="A7" s="28"/>
      <c r="B7" s="37">
        <v>2016</v>
      </c>
      <c r="C7" s="37">
        <v>234419</v>
      </c>
      <c r="D7" s="37">
        <v>47</v>
      </c>
      <c r="E7" s="37">
        <v>17</v>
      </c>
      <c r="F7" s="37">
        <v>1</v>
      </c>
      <c r="G7" s="37">
        <v>0</v>
      </c>
      <c r="H7" s="37" t="s">
        <v>109</v>
      </c>
      <c r="I7" s="37" t="s">
        <v>110</v>
      </c>
      <c r="J7" s="37" t="s">
        <v>111</v>
      </c>
      <c r="K7" s="37" t="s">
        <v>112</v>
      </c>
      <c r="L7" s="37" t="s">
        <v>113</v>
      </c>
      <c r="M7" s="37"/>
      <c r="N7" s="38" t="s">
        <v>114</v>
      </c>
      <c r="O7" s="38" t="s">
        <v>115</v>
      </c>
      <c r="P7" s="38">
        <v>85.42</v>
      </c>
      <c r="Q7" s="38">
        <v>85.27</v>
      </c>
      <c r="R7" s="38">
        <v>1836</v>
      </c>
      <c r="S7" s="38">
        <v>28596</v>
      </c>
      <c r="T7" s="38">
        <v>23.8</v>
      </c>
      <c r="U7" s="38">
        <v>1201.51</v>
      </c>
      <c r="V7" s="38">
        <v>24491</v>
      </c>
      <c r="W7" s="38">
        <v>3.72</v>
      </c>
      <c r="X7" s="38">
        <v>6583.6</v>
      </c>
      <c r="Y7" s="38">
        <v>75.349999999999994</v>
      </c>
      <c r="Z7" s="38">
        <v>80.180000000000007</v>
      </c>
      <c r="AA7" s="38">
        <v>81.2</v>
      </c>
      <c r="AB7" s="38">
        <v>76.73</v>
      </c>
      <c r="AC7" s="38">
        <v>75.66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1252.21</v>
      </c>
      <c r="BG7" s="38">
        <v>1040.53</v>
      </c>
      <c r="BH7" s="38">
        <v>933.62</v>
      </c>
      <c r="BI7" s="38">
        <v>966.53</v>
      </c>
      <c r="BJ7" s="38">
        <v>829.38</v>
      </c>
      <c r="BK7" s="38">
        <v>1252.8800000000001</v>
      </c>
      <c r="BL7" s="38">
        <v>1119.4100000000001</v>
      </c>
      <c r="BM7" s="38">
        <v>1067.74</v>
      </c>
      <c r="BN7" s="38">
        <v>1018.27</v>
      </c>
      <c r="BO7" s="38">
        <v>1120.55</v>
      </c>
      <c r="BP7" s="38">
        <v>728.3</v>
      </c>
      <c r="BQ7" s="38">
        <v>55.87</v>
      </c>
      <c r="BR7" s="38">
        <v>64.5</v>
      </c>
      <c r="BS7" s="38">
        <v>66.31</v>
      </c>
      <c r="BT7" s="38">
        <v>61.96</v>
      </c>
      <c r="BU7" s="38">
        <v>62.19</v>
      </c>
      <c r="BV7" s="38">
        <v>66.87</v>
      </c>
      <c r="BW7" s="38">
        <v>71.349999999999994</v>
      </c>
      <c r="BX7" s="38">
        <v>73.569999999999993</v>
      </c>
      <c r="BY7" s="38">
        <v>71.569999999999993</v>
      </c>
      <c r="BZ7" s="38">
        <v>73.28</v>
      </c>
      <c r="CA7" s="38">
        <v>100.04</v>
      </c>
      <c r="CB7" s="38">
        <v>194.46</v>
      </c>
      <c r="CC7" s="38">
        <v>170.64</v>
      </c>
      <c r="CD7" s="38">
        <v>170.41</v>
      </c>
      <c r="CE7" s="38">
        <v>180.73</v>
      </c>
      <c r="CF7" s="38">
        <v>179.72</v>
      </c>
      <c r="CG7" s="38">
        <v>195.15</v>
      </c>
      <c r="CH7" s="38">
        <v>182.55</v>
      </c>
      <c r="CI7" s="38">
        <v>184.87</v>
      </c>
      <c r="CJ7" s="38">
        <v>195.88</v>
      </c>
      <c r="CK7" s="38">
        <v>193.1</v>
      </c>
      <c r="CL7" s="38">
        <v>137.82</v>
      </c>
      <c r="CM7" s="38" t="s">
        <v>114</v>
      </c>
      <c r="CN7" s="38" t="s">
        <v>114</v>
      </c>
      <c r="CO7" s="38" t="s">
        <v>114</v>
      </c>
      <c r="CP7" s="38" t="s">
        <v>114</v>
      </c>
      <c r="CQ7" s="38" t="s">
        <v>114</v>
      </c>
      <c r="CR7" s="38">
        <v>51.83</v>
      </c>
      <c r="CS7" s="38">
        <v>50.27</v>
      </c>
      <c r="CT7" s="38">
        <v>51.08</v>
      </c>
      <c r="CU7" s="38">
        <v>49.75</v>
      </c>
      <c r="CV7" s="38">
        <v>51.05</v>
      </c>
      <c r="CW7" s="38">
        <v>60.09</v>
      </c>
      <c r="CX7" s="38">
        <v>81.95</v>
      </c>
      <c r="CY7" s="38">
        <v>83.84</v>
      </c>
      <c r="CZ7" s="38">
        <v>85.17</v>
      </c>
      <c r="DA7" s="38">
        <v>86.53</v>
      </c>
      <c r="DB7" s="38">
        <v>86.71</v>
      </c>
      <c r="DC7" s="38">
        <v>88.67</v>
      </c>
      <c r="DD7" s="38">
        <v>89.13</v>
      </c>
      <c r="DE7" s="38">
        <v>88.59</v>
      </c>
      <c r="DF7" s="38">
        <v>87.85</v>
      </c>
      <c r="DG7" s="38">
        <v>87.52</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0.59</v>
      </c>
      <c r="EI7" s="38">
        <v>0.73</v>
      </c>
      <c r="EJ7" s="38">
        <v>0.17</v>
      </c>
      <c r="EK7" s="38">
        <v>0.12</v>
      </c>
      <c r="EL7" s="38">
        <v>0.11</v>
      </c>
      <c r="EM7" s="38">
        <v>0.16</v>
      </c>
      <c r="EN7" s="38">
        <v>0.19</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2018-02-15T01:44:19Z</cp:lastPrinted>
  <dcterms:created xsi:type="dcterms:W3CDTF">2017-12-25T02:09:33Z</dcterms:created>
  <dcterms:modified xsi:type="dcterms:W3CDTF">2018-02-23T05:22:09Z</dcterms:modified>
  <cp:category/>
</cp:coreProperties>
</file>