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<sst xmlns="http://schemas.openxmlformats.org/spreadsheetml/2006/main" count="240" uniqueCount="125">
  <si>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</si>
  <si>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</si>
  <si>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</si>
  <si>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</si>
  <si>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</si>
  <si>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</si>
  <si>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</si>
  <si>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</si>
  <si>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</si>
  <si>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</si>
  <si>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</si>
  <si>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</si>
  <si>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</si>
  <si>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</si>
  <si>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</si>
  <si>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</si>
  <si>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</si>
  <si>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</si>
  <si>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</si>
  <si>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</si>
  <si>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</si>
  <si>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</si>
  <si>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</si>
  <si>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</si>
  <si>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</si>
  <si>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</si>
  <si>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</si>
  <si>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</si>
  <si>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</si>
  <si>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</si>
  <si>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</si>
  <si>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</si>
  <si>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</si>
  <si>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</si>
  <si>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</si>
  <si>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</si>
  <si>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</si>
  <si>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</si>
  <si>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</si>
  <si>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</si>
  <si>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</si>
  <si>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</si>
  <si>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</si>
  <si>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</si>
  <si>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</si>
  <si>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</si>
  <si>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</si>
  <si>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</si>
  <si>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</si>
  <si>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</si>
  <si>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</si>
  <si>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</si>
  <si>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</si>
  <si>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</si>
  <si>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</si>
  <si>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</si>
  <si>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</si>
  <si>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</si>
  <si>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</si>
  <si>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</si>
  <si>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</si>
  <si>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</si>
  <si>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</si>
  <si>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</si>
  <si>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</si>
  <si>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</si>
  <si>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</si>
  <si>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</si>
  <si>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</si>
  <si>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</si>
  <si>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</si>
  <si>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</si>
  <si>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</si>
  <si>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</si>
  <si>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</si>
  <si>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</si>
  <si>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</si>
  <si>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</si>
  <si>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</si>
  <si>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</si>
  <si>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</si>
  <si>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</si>
  <si>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</si>
  <si>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</si>
  <si>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</si>
  <si>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</si>
  <si>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</si>
  <si>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</si>
  <si>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</si>
  <si>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</si>
  <si>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</si>
  <si>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</si>
  <si>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</si>
  <si>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</si>
  <si>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</si>
  <si>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</si>
  <si>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</si>
  <si>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</si>
  <si>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</si>
  <si>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</si>
  <si>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</si>
  <si>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</si>
  <si>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</si>
  <si>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</si>
  <si>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</si>
  <si>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</si>
  <si>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</si>
  <si>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</si>
  <si>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</si>
  <si>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南知多町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</si>
  <si>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</si>
  <si>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</si>
  <si>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</si>
  <si>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</si>
  <si>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</si>
  <si>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</si>
  <si>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</si>
  <si>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</si>
  <si>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</si>
  <si>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</si>
  <si>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</si>
  <si>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平成15年8月の一部供用開始より14年経過した。
　日間賀島浄化センターや各中継ポンプ等の維持管理に努めているが、今後各施設の長寿命化対策を図る。</t>
    <phoneticPr fontId="4"/>
  </si>
  <si>
    <t xml:space="preserve">①収益的収支比率
　平成23年度以降100％以上となっており、経営健全性は保たれている。
　平成25年度から27年度の収益的収支比率が上昇しているのは、補助事業により収入が増加したためである。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46" eb="48">
      <t>ヘイセイ</t>
    </rPh>
    <rPh sb="50" eb="52">
      <t>ネンド</t>
    </rPh>
    <rPh sb="56" eb="58">
      <t>ネンド</t>
    </rPh>
    <rPh sb="59" eb="62">
      <t>シュウエキテキ</t>
    </rPh>
    <rPh sb="62" eb="64">
      <t>シュウシ</t>
    </rPh>
    <rPh sb="64" eb="66">
      <t>ヒリツ</t>
    </rPh>
    <rPh sb="67" eb="69">
      <t>ジョウショウ</t>
    </rPh>
    <rPh sb="76" eb="78">
      <t>ホジョ</t>
    </rPh>
    <rPh sb="78" eb="80">
      <t>ジギョウ</t>
    </rPh>
    <rPh sb="83" eb="85">
      <t>シュウニュウ</t>
    </rPh>
    <rPh sb="86" eb="88">
      <t>ゾウカ</t>
    </rPh>
    <phoneticPr fontId="4"/>
  </si>
  <si>
    <t>　他市町と比較して、健全経営を続けているが、経年劣化は避けられず、今後の大規模改修等に備えた施策を講じていく必要がある。
　このことから、老朽化した施設を更新するための機能保全計画を策定し、計画的に保全工事を実施していく予定である。
　また、平成32年度に経営戦略の策定を視野に入れ、より効率的な経営の検討を進めていく。
　</t>
    <rPh sb="128" eb="130">
      <t>ケイエイ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</si>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</sst>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0.19</c:v>
                </c:pt>
                <c:pt idx="1">
                  <c:v>0</c:v>
                </c:pt>
                <c:pt idx="2">
                  <c:v>0</c:v>
                </c:pt>
                <c:pt idx="3">
                  <c:v>0</c:v>
                </c:pt>
                <c:pt idx="4">
                  <c:v>0</c:v>
                </c:pt>
              </c:numCache>
            </c:numRef>
          </c:val>
          <c:extLst>
            <c:ext xmlns:c16="http://schemas.microsoft.com/office/drawing/2014/chart" uri="{C3380CC4-5D6E-409C-BE32-E72D297353CC}">
              <c16:uniqueId val="{00000000-978D-4893-BEA5-BD3D7D61ABCD}"/>
            </c:ext>
          </c:extLst>
        </c:ser>
        <c:dLbls>
          <c:showLegendKey val="0"/>
          <c:showVal val="0"/>
          <c:showCatName val="0"/>
          <c:showSerName val="0"/>
          <c:showPercent val="0"/>
          <c:showBubbleSize val="0"/>
        </c:dLbls>
        <c:gapWidth val="150"/>
        <c:axId val="111601920"/>
        <c:axId val="1116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extLst>
            <c:ext xmlns:c16="http://schemas.microsoft.com/office/drawing/2014/chart" uri="{C3380CC4-5D6E-409C-BE32-E72D297353CC}">
              <c16:uniqueId val="{00000001-978D-4893-BEA5-BD3D7D61ABCD}"/>
            </c:ext>
          </c:extLst>
        </c:ser>
        <c:dLbls>
          <c:showLegendKey val="0"/>
          <c:showVal val="0"/>
          <c:showCatName val="0"/>
          <c:showSerName val="0"/>
          <c:showPercent val="0"/>
          <c:showBubbleSize val="0"/>
        </c:dLbls>
        <c:marker val="1"/>
        <c:smooth val="0"/>
        <c:axId val="111601920"/>
        <c:axId val="111616384"/>
      </c:lineChart>
      <c:dateAx>
        <c:axId val="111601920"/>
        <c:scaling>
          <c:orientation val="minMax"/>
        </c:scaling>
        <c:delete val="1"/>
        <c:axPos val="b"/>
        <c:numFmt formatCode="ge" sourceLinked="1"/>
        <c:majorTickMark val="none"/>
        <c:minorTickMark val="none"/>
        <c:tickLblPos val="none"/>
        <c:crossAx val="111616384"/>
        <c:crosses val="autoZero"/>
        <c:auto val="1"/>
        <c:lblOffset val="100"/>
        <c:baseTimeUnit val="years"/>
      </c:dateAx>
      <c:valAx>
        <c:axId val="111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41.7</c:v>
                </c:pt>
                <c:pt idx="1">
                  <c:v>41.12</c:v>
                </c:pt>
                <c:pt idx="2">
                  <c:v>40.49</c:v>
                </c:pt>
                <c:pt idx="3">
                  <c:v>41.12</c:v>
                </c:pt>
                <c:pt idx="4">
                  <c:v>39.46</c:v>
                </c:pt>
              </c:numCache>
            </c:numRef>
          </c:val>
          <c:extLst>
            <c:ext xmlns:c16="http://schemas.microsoft.com/office/drawing/2014/chart" uri="{C3380CC4-5D6E-409C-BE32-E72D297353CC}">
              <c16:uniqueId val="{00000000-4D05-4B60-BB9C-D7FED07C2861}"/>
            </c:ext>
          </c:extLst>
        </c:ser>
        <c:dLbls>
          <c:showLegendKey val="0"/>
          <c:showVal val="0"/>
          <c:showCatName val="0"/>
          <c:showSerName val="0"/>
          <c:showPercent val="0"/>
          <c:showBubbleSize val="0"/>
        </c:dLbls>
        <c:gapWidth val="150"/>
        <c:axId val="116664960"/>
        <c:axId val="1166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extLst>
            <c:ext xmlns:c16="http://schemas.microsoft.com/office/drawing/2014/chart" uri="{C3380CC4-5D6E-409C-BE32-E72D297353CC}">
              <c16:uniqueId val="{00000001-4D05-4B60-BB9C-D7FED07C2861}"/>
            </c:ext>
          </c:extLst>
        </c:ser>
        <c:dLbls>
          <c:showLegendKey val="0"/>
          <c:showVal val="0"/>
          <c:showCatName val="0"/>
          <c:showSerName val="0"/>
          <c:showPercent val="0"/>
          <c:showBubbleSize val="0"/>
        </c:dLbls>
        <c:marker val="1"/>
        <c:smooth val="0"/>
        <c:axId val="116664960"/>
        <c:axId val="116687616"/>
      </c:lineChart>
      <c:dateAx>
        <c:axId val="116664960"/>
        <c:scaling>
          <c:orientation val="minMax"/>
        </c:scaling>
        <c:delete val="1"/>
        <c:axPos val="b"/>
        <c:numFmt formatCode="ge" sourceLinked="1"/>
        <c:majorTickMark val="none"/>
        <c:minorTickMark val="none"/>
        <c:tickLblPos val="none"/>
        <c:crossAx val="116687616"/>
        <c:crosses val="autoZero"/>
        <c:auto val="1"/>
        <c:lblOffset val="100"/>
        <c:baseTimeUnit val="years"/>
      </c:dateAx>
      <c:valAx>
        <c:axId val="1166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96.37</c:v>
                </c:pt>
                <c:pt idx="1">
                  <c:v>97.02</c:v>
                </c:pt>
                <c:pt idx="2">
                  <c:v>97.12</c:v>
                </c:pt>
                <c:pt idx="3">
                  <c:v>97.42</c:v>
                </c:pt>
                <c:pt idx="4">
                  <c:v>97.54</c:v>
                </c:pt>
              </c:numCache>
            </c:numRef>
          </c:val>
          <c:extLst>
            <c:ext xmlns:c16="http://schemas.microsoft.com/office/drawing/2014/chart" uri="{C3380CC4-5D6E-409C-BE32-E72D297353CC}">
              <c16:uniqueId val="{00000000-40F8-4ACA-881D-7CE0C402E6E2}"/>
            </c:ext>
          </c:extLst>
        </c:ser>
        <c:dLbls>
          <c:showLegendKey val="0"/>
          <c:showVal val="0"/>
          <c:showCatName val="0"/>
          <c:showSerName val="0"/>
          <c:showPercent val="0"/>
          <c:showBubbleSize val="0"/>
        </c:dLbls>
        <c:gapWidth val="150"/>
        <c:axId val="116721920"/>
        <c:axId val="116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extLst>
            <c:ext xmlns:c16="http://schemas.microsoft.com/office/drawing/2014/chart" uri="{C3380CC4-5D6E-409C-BE32-E72D297353CC}">
              <c16:uniqueId val="{00000001-40F8-4ACA-881D-7CE0C402E6E2}"/>
            </c:ext>
          </c:extLst>
        </c:ser>
        <c:dLbls>
          <c:showLegendKey val="0"/>
          <c:showVal val="0"/>
          <c:showCatName val="0"/>
          <c:showSerName val="0"/>
          <c:showPercent val="0"/>
          <c:showBubbleSize val="0"/>
        </c:dLbls>
        <c:marker val="1"/>
        <c:smooth val="0"/>
        <c:axId val="116721920"/>
        <c:axId val="116724096"/>
      </c:lineChart>
      <c:dateAx>
        <c:axId val="116721920"/>
        <c:scaling>
          <c:orientation val="minMax"/>
        </c:scaling>
        <c:delete val="1"/>
        <c:axPos val="b"/>
        <c:numFmt formatCode="ge" sourceLinked="1"/>
        <c:majorTickMark val="none"/>
        <c:minorTickMark val="none"/>
        <c:tickLblPos val="none"/>
        <c:crossAx val="116724096"/>
        <c:crosses val="autoZero"/>
        <c:auto val="1"/>
        <c:lblOffset val="100"/>
        <c:baseTimeUnit val="years"/>
      </c:dateAx>
      <c:valAx>
        <c:axId val="116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103.83</c:v>
                </c:pt>
                <c:pt idx="1">
                  <c:v>125.63</c:v>
                </c:pt>
                <c:pt idx="2">
                  <c:v>121.46</c:v>
                </c:pt>
                <c:pt idx="3">
                  <c:v>118.17</c:v>
                </c:pt>
                <c:pt idx="4">
                  <c:v>108.15</c:v>
                </c:pt>
              </c:numCache>
            </c:numRef>
          </c:val>
          <c:extLst>
            <c:ext xmlns:c16="http://schemas.microsoft.com/office/drawing/2014/chart" uri="{C3380CC4-5D6E-409C-BE32-E72D297353CC}">
              <c16:uniqueId val="{00000000-9294-48A3-80B6-9338347F9F04}"/>
            </c:ext>
          </c:extLst>
        </c:ser>
        <c:dLbls>
          <c:showLegendKey val="0"/>
          <c:showVal val="0"/>
          <c:showCatName val="0"/>
          <c:showSerName val="0"/>
          <c:showPercent val="0"/>
          <c:showBubbleSize val="0"/>
        </c:dLbls>
        <c:gapWidth val="150"/>
        <c:axId val="111646592"/>
        <c:axId val="1116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4-48A3-80B6-9338347F9F04}"/>
            </c:ext>
          </c:extLst>
        </c:ser>
        <c:dLbls>
          <c:showLegendKey val="0"/>
          <c:showVal val="0"/>
          <c:showCatName val="0"/>
          <c:showSerName val="0"/>
          <c:showPercent val="0"/>
          <c:showBubbleSize val="0"/>
        </c:dLbls>
        <c:marker val="1"/>
        <c:smooth val="0"/>
        <c:axId val="111646592"/>
        <c:axId val="111656960"/>
      </c:lineChart>
      <c:dateAx>
        <c:axId val="111646592"/>
        <c:scaling>
          <c:orientation val="minMax"/>
        </c:scaling>
        <c:delete val="1"/>
        <c:axPos val="b"/>
        <c:numFmt formatCode="ge" sourceLinked="1"/>
        <c:majorTickMark val="none"/>
        <c:minorTickMark val="none"/>
        <c:tickLblPos val="none"/>
        <c:crossAx val="111656960"/>
        <c:crosses val="autoZero"/>
        <c:auto val="1"/>
        <c:lblOffset val="100"/>
        <c:baseTimeUnit val="years"/>
      </c:dateAx>
      <c:valAx>
        <c:axId val="1116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89-402D-A913-B65E574DBEAA}"/>
            </c:ext>
          </c:extLst>
        </c:ser>
        <c:dLbls>
          <c:showLegendKey val="0"/>
          <c:showVal val="0"/>
          <c:showCatName val="0"/>
          <c:showSerName val="0"/>
          <c:showPercent val="0"/>
          <c:showBubbleSize val="0"/>
        </c:dLbls>
        <c:gapWidth val="150"/>
        <c:axId val="112084480"/>
        <c:axId val="1120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89-402D-A913-B65E574DBEAA}"/>
            </c:ext>
          </c:extLst>
        </c:ser>
        <c:dLbls>
          <c:showLegendKey val="0"/>
          <c:showVal val="0"/>
          <c:showCatName val="0"/>
          <c:showSerName val="0"/>
          <c:showPercent val="0"/>
          <c:showBubbleSize val="0"/>
        </c:dLbls>
        <c:marker val="1"/>
        <c:smooth val="0"/>
        <c:axId val="112084480"/>
        <c:axId val="112086400"/>
      </c:lineChart>
      <c:dateAx>
        <c:axId val="112084480"/>
        <c:scaling>
          <c:orientation val="minMax"/>
        </c:scaling>
        <c:delete val="1"/>
        <c:axPos val="b"/>
        <c:numFmt formatCode="ge" sourceLinked="1"/>
        <c:majorTickMark val="none"/>
        <c:minorTickMark val="none"/>
        <c:tickLblPos val="none"/>
        <c:crossAx val="112086400"/>
        <c:crosses val="autoZero"/>
        <c:auto val="1"/>
        <c:lblOffset val="100"/>
        <c:baseTimeUnit val="years"/>
      </c:dateAx>
      <c:valAx>
        <c:axId val="112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D-4539-9930-B13FF159642C}"/>
            </c:ext>
          </c:extLst>
        </c:ser>
        <c:dLbls>
          <c:showLegendKey val="0"/>
          <c:showVal val="0"/>
          <c:showCatName val="0"/>
          <c:showSerName val="0"/>
          <c:showPercent val="0"/>
          <c:showBubbleSize val="0"/>
        </c:dLbls>
        <c:gapWidth val="150"/>
        <c:axId val="112112768"/>
        <c:axId val="1121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D-4539-9930-B13FF159642C}"/>
            </c:ext>
          </c:extLst>
        </c:ser>
        <c:dLbls>
          <c:showLegendKey val="0"/>
          <c:showVal val="0"/>
          <c:showCatName val="0"/>
          <c:showSerName val="0"/>
          <c:showPercent val="0"/>
          <c:showBubbleSize val="0"/>
        </c:dLbls>
        <c:marker val="1"/>
        <c:smooth val="0"/>
        <c:axId val="112112768"/>
        <c:axId val="112114688"/>
      </c:lineChart>
      <c:dateAx>
        <c:axId val="112112768"/>
        <c:scaling>
          <c:orientation val="minMax"/>
        </c:scaling>
        <c:delete val="1"/>
        <c:axPos val="b"/>
        <c:numFmt formatCode="ge" sourceLinked="1"/>
        <c:majorTickMark val="none"/>
        <c:minorTickMark val="none"/>
        <c:tickLblPos val="none"/>
        <c:crossAx val="112114688"/>
        <c:crosses val="autoZero"/>
        <c:auto val="1"/>
        <c:lblOffset val="100"/>
        <c:baseTimeUnit val="years"/>
      </c:dateAx>
      <c:valAx>
        <c:axId val="1121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F-4042-82B5-A38D7E4BEBDC}"/>
            </c:ext>
          </c:extLst>
        </c:ser>
        <c:dLbls>
          <c:showLegendKey val="0"/>
          <c:showVal val="0"/>
          <c:showCatName val="0"/>
          <c:showSerName val="0"/>
          <c:showPercent val="0"/>
          <c:showBubbleSize val="0"/>
        </c:dLbls>
        <c:gapWidth val="150"/>
        <c:axId val="115315840"/>
        <c:axId val="1153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F-4042-82B5-A38D7E4BEBDC}"/>
            </c:ext>
          </c:extLst>
        </c:ser>
        <c:dLbls>
          <c:showLegendKey val="0"/>
          <c:showVal val="0"/>
          <c:showCatName val="0"/>
          <c:showSerName val="0"/>
          <c:showPercent val="0"/>
          <c:showBubbleSize val="0"/>
        </c:dLbls>
        <c:marker val="1"/>
        <c:smooth val="0"/>
        <c:axId val="115315840"/>
        <c:axId val="115317760"/>
      </c:lineChart>
      <c:dateAx>
        <c:axId val="115315840"/>
        <c:scaling>
          <c:orientation val="minMax"/>
        </c:scaling>
        <c:delete val="1"/>
        <c:axPos val="b"/>
        <c:numFmt formatCode="ge" sourceLinked="1"/>
        <c:majorTickMark val="none"/>
        <c:minorTickMark val="none"/>
        <c:tickLblPos val="none"/>
        <c:crossAx val="115317760"/>
        <c:crosses val="autoZero"/>
        <c:auto val="1"/>
        <c:lblOffset val="100"/>
        <c:baseTimeUnit val="years"/>
      </c:dateAx>
      <c:valAx>
        <c:axId val="1153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8F-4801-B09D-9FD9260DFD9A}"/>
            </c:ext>
          </c:extLst>
        </c:ser>
        <c:dLbls>
          <c:showLegendKey val="0"/>
          <c:showVal val="0"/>
          <c:showCatName val="0"/>
          <c:showSerName val="0"/>
          <c:showPercent val="0"/>
          <c:showBubbleSize val="0"/>
        </c:dLbls>
        <c:gapWidth val="150"/>
        <c:axId val="115360512"/>
        <c:axId val="1153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8F-4801-B09D-9FD9260DFD9A}"/>
            </c:ext>
          </c:extLst>
        </c:ser>
        <c:dLbls>
          <c:showLegendKey val="0"/>
          <c:showVal val="0"/>
          <c:showCatName val="0"/>
          <c:showSerName val="0"/>
          <c:showPercent val="0"/>
          <c:showBubbleSize val="0"/>
        </c:dLbls>
        <c:marker val="1"/>
        <c:smooth val="0"/>
        <c:axId val="115360512"/>
        <c:axId val="115362432"/>
      </c:lineChart>
      <c:dateAx>
        <c:axId val="115360512"/>
        <c:scaling>
          <c:orientation val="minMax"/>
        </c:scaling>
        <c:delete val="1"/>
        <c:axPos val="b"/>
        <c:numFmt formatCode="ge" sourceLinked="1"/>
        <c:majorTickMark val="none"/>
        <c:minorTickMark val="none"/>
        <c:tickLblPos val="none"/>
        <c:crossAx val="115362432"/>
        <c:crosses val="autoZero"/>
        <c:auto val="1"/>
        <c:lblOffset val="100"/>
        <c:baseTimeUnit val="years"/>
      </c:dateAx>
      <c:valAx>
        <c:axId val="115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F-4239-9E73-14C65FD0A4BF}"/>
            </c:ext>
          </c:extLst>
        </c:ser>
        <c:dLbls>
          <c:showLegendKey val="0"/>
          <c:showVal val="0"/>
          <c:showCatName val="0"/>
          <c:showSerName val="0"/>
          <c:showPercent val="0"/>
          <c:showBubbleSize val="0"/>
        </c:dLbls>
        <c:gapWidth val="150"/>
        <c:axId val="115401088"/>
        <c:axId val="115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extLst>
            <c:ext xmlns:c16="http://schemas.microsoft.com/office/drawing/2014/chart" uri="{C3380CC4-5D6E-409C-BE32-E72D297353CC}">
              <c16:uniqueId val="{00000001-53AF-4239-9E73-14C65FD0A4BF}"/>
            </c:ext>
          </c:extLst>
        </c:ser>
        <c:dLbls>
          <c:showLegendKey val="0"/>
          <c:showVal val="0"/>
          <c:showCatName val="0"/>
          <c:showSerName val="0"/>
          <c:showPercent val="0"/>
          <c:showBubbleSize val="0"/>
        </c:dLbls>
        <c:marker val="1"/>
        <c:smooth val="0"/>
        <c:axId val="115401088"/>
        <c:axId val="115403008"/>
      </c:lineChart>
      <c:dateAx>
        <c:axId val="115401088"/>
        <c:scaling>
          <c:orientation val="minMax"/>
        </c:scaling>
        <c:delete val="1"/>
        <c:axPos val="b"/>
        <c:numFmt formatCode="ge" sourceLinked="1"/>
        <c:majorTickMark val="none"/>
        <c:minorTickMark val="none"/>
        <c:tickLblPos val="none"/>
        <c:crossAx val="115403008"/>
        <c:crosses val="autoZero"/>
        <c:auto val="1"/>
        <c:lblOffset val="100"/>
        <c:baseTimeUnit val="years"/>
      </c:dateAx>
      <c:valAx>
        <c:axId val="115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c:v>
                </c:pt>
                <c:pt idx="1">
                  <c:v>81.34</c:v>
                </c:pt>
                <c:pt idx="2">
                  <c:v>74.12</c:v>
                </c:pt>
                <c:pt idx="3">
                  <c:v>85.66</c:v>
                </c:pt>
                <c:pt idx="4">
                  <c:v>91.95</c:v>
                </c:pt>
              </c:numCache>
            </c:numRef>
          </c:val>
          <c:extLst>
            <c:ext xmlns:c16="http://schemas.microsoft.com/office/drawing/2014/chart" uri="{C3380CC4-5D6E-409C-BE32-E72D297353CC}">
              <c16:uniqueId val="{00000000-5619-4E28-A846-69C6997534AE}"/>
            </c:ext>
          </c:extLst>
        </c:ser>
        <c:dLbls>
          <c:showLegendKey val="0"/>
          <c:showVal val="0"/>
          <c:showCatName val="0"/>
          <c:showSerName val="0"/>
          <c:showPercent val="0"/>
          <c:showBubbleSize val="0"/>
        </c:dLbls>
        <c:gapWidth val="150"/>
        <c:axId val="115437568"/>
        <c:axId val="1154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extLst>
            <c:ext xmlns:c16="http://schemas.microsoft.com/office/drawing/2014/chart" uri="{C3380CC4-5D6E-409C-BE32-E72D297353CC}">
              <c16:uniqueId val="{00000001-5619-4E28-A846-69C6997534AE}"/>
            </c:ext>
          </c:extLst>
        </c:ser>
        <c:dLbls>
          <c:showLegendKey val="0"/>
          <c:showVal val="0"/>
          <c:showCatName val="0"/>
          <c:showSerName val="0"/>
          <c:showPercent val="0"/>
          <c:showBubbleSize val="0"/>
        </c:dLbls>
        <c:marker val="1"/>
        <c:smooth val="0"/>
        <c:axId val="115437568"/>
        <c:axId val="115439488"/>
      </c:lineChart>
      <c:dateAx>
        <c:axId val="115437568"/>
        <c:scaling>
          <c:orientation val="minMax"/>
        </c:scaling>
        <c:delete val="1"/>
        <c:axPos val="b"/>
        <c:numFmt formatCode="ge" sourceLinked="1"/>
        <c:majorTickMark val="none"/>
        <c:minorTickMark val="none"/>
        <c:tickLblPos val="none"/>
        <c:crossAx val="115439488"/>
        <c:crosses val="autoZero"/>
        <c:auto val="1"/>
        <c:lblOffset val="100"/>
        <c:baseTimeUnit val="years"/>
      </c:dateAx>
      <c:valAx>
        <c:axId val="1154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144.56</c:v>
                </c:pt>
                <c:pt idx="1">
                  <c:v>162.18</c:v>
                </c:pt>
                <c:pt idx="2">
                  <c:v>182.15</c:v>
                </c:pt>
                <c:pt idx="3">
                  <c:v>158.63999999999999</c:v>
                </c:pt>
                <c:pt idx="4">
                  <c:v>150.41999999999999</c:v>
                </c:pt>
              </c:numCache>
            </c:numRef>
          </c:val>
          <c:extLst>
            <c:ext xmlns:c16="http://schemas.microsoft.com/office/drawing/2014/chart" uri="{C3380CC4-5D6E-409C-BE32-E72D297353CC}">
              <c16:uniqueId val="{00000000-1A23-49D9-A865-D68657DA910D}"/>
            </c:ext>
          </c:extLst>
        </c:ser>
        <c:dLbls>
          <c:showLegendKey val="0"/>
          <c:showVal val="0"/>
          <c:showCatName val="0"/>
          <c:showSerName val="0"/>
          <c:showPercent val="0"/>
          <c:showBubbleSize val="0"/>
        </c:dLbls>
        <c:gapWidth val="150"/>
        <c:axId val="115465216"/>
        <c:axId val="1166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extLst>
            <c:ext xmlns:c16="http://schemas.microsoft.com/office/drawing/2014/chart" uri="{C3380CC4-5D6E-409C-BE32-E72D297353CC}">
              <c16:uniqueId val="{00000001-1A23-49D9-A865-D68657DA910D}"/>
            </c:ext>
          </c:extLst>
        </c:ser>
        <c:dLbls>
          <c:showLegendKey val="0"/>
          <c:showVal val="0"/>
          <c:showCatName val="0"/>
          <c:showSerName val="0"/>
          <c:showPercent val="0"/>
          <c:showBubbleSize val="0"/>
        </c:dLbls>
        <c:marker val="1"/>
        <c:smooth val="0"/>
        <c:axId val="115465216"/>
        <c:axId val="116655232"/>
      </c:lineChart>
      <c:dateAx>
        <c:axId val="115465216"/>
        <c:scaling>
          <c:orientation val="minMax"/>
        </c:scaling>
        <c:delete val="1"/>
        <c:axPos val="b"/>
        <c:numFmt formatCode="ge" sourceLinked="1"/>
        <c:majorTickMark val="none"/>
        <c:minorTickMark val="none"/>
        <c:tickLblPos val="none"/>
        <c:crossAx val="116655232"/>
        <c:crosses val="autoZero"/>
        <c:auto val="1"/>
        <c:lblOffset val="100"/>
        <c:baseTimeUnit val="years"/>
      </c:dateAx>
      <c:valAx>
        <c:axId val="1166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南知多町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124</v>
      </c>
      <c r="AE8" s="73"/>
      <c r="AF8" s="73"/>
      <c r="AG8" s="73"/>
      <c r="AH8" s="73"/>
      <c r="AI8" s="73"/>
      <c r="AJ8" s="73"/>
      <c r="AK8" s="4"/>
      <c r="AL8" s="67">
        <f>データ!S6</f>
        <v>18726</v>
      </c>
      <c r="AM8" s="67"/>
      <c r="AN8" s="67"/>
      <c r="AO8" s="67"/>
      <c r="AP8" s="67"/>
      <c r="AQ8" s="67"/>
      <c r="AR8" s="67"/>
      <c r="AS8" s="67"/>
      <c r="AT8" s="66">
        <f>データ!T6</f>
        <v>38.369999999999997</v>
      </c>
      <c r="AU8" s="66"/>
      <c r="AV8" s="66"/>
      <c r="AW8" s="66"/>
      <c r="AX8" s="66"/>
      <c r="AY8" s="66"/>
      <c r="AZ8" s="66"/>
      <c r="BA8" s="66"/>
      <c r="BB8" s="66">
        <f>データ!U6</f>
        <v>488.04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10.49</v>
      </c>
      <c r="Q10" s="66"/>
      <c r="R10" s="66"/>
      <c r="S10" s="66"/>
      <c r="T10" s="66"/>
      <c r="U10" s="66"/>
      <c r="V10" s="66"/>
      <c r="W10" s="66">
        <f>データ!Q6</f>
        <v>104.7</v>
      </c>
      <c r="X10" s="66"/>
      <c r="Y10" s="66"/>
      <c r="Z10" s="66"/>
      <c r="AA10" s="66"/>
      <c r="AB10" s="66"/>
      <c r="AC10" s="66"/>
      <c r="AD10" s="67">
        <f>データ!R6</f>
        <v>2521</v>
      </c>
      <c r="AE10" s="67"/>
      <c r="AF10" s="67"/>
      <c r="AG10" s="67"/>
      <c r="AH10" s="67"/>
      <c r="AI10" s="67"/>
      <c r="AJ10" s="67"/>
      <c r="AK10" s="2"/>
      <c r="AL10" s="67">
        <f>データ!V6</f>
        <v>1949</v>
      </c>
      <c r="AM10" s="67"/>
      <c r="AN10" s="67"/>
      <c r="AO10" s="67"/>
      <c r="AP10" s="67"/>
      <c r="AQ10" s="67"/>
      <c r="AR10" s="67"/>
      <c r="AS10" s="67"/>
      <c r="AT10" s="66">
        <f>データ!W6</f>
        <v>0.33</v>
      </c>
      <c r="AU10" s="66"/>
      <c r="AV10" s="66"/>
      <c r="AW10" s="66"/>
      <c r="AX10" s="66"/>
      <c r="AY10" s="66"/>
      <c r="AZ10" s="66"/>
      <c r="BA10" s="66"/>
      <c r="BB10" s="66">
        <f>データ!X6</f>
        <v>5906.06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234451</v>
      </c>
      <c r="D6" s="33">
        <f t="shared" si="3"/>
        <v>47</v>
      </c>
      <c r="E6" s="33">
        <f t="shared" si="3"/>
        <v>17</v>
      </c>
      <c r="F6" s="33">
        <f t="shared" si="3"/>
        <v>6</v>
      </c>
      <c r="G6" s="33">
        <f t="shared" si="3"/>
        <v>0</v>
      </c>
      <c r="H6" s="33" t="str">
        <f t="shared" si="3"/>
        <v>愛知県　南知多町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10.49</v>
      </c>
      <c r="Q6" s="34">
        <f t="shared" si="3"/>
        <v>104.7</v>
      </c>
      <c r="R6" s="34">
        <f t="shared" si="3"/>
        <v>2521</v>
      </c>
      <c r="S6" s="34">
        <f t="shared" si="3"/>
        <v>18726</v>
      </c>
      <c r="T6" s="34">
        <f t="shared" si="3"/>
        <v>38.369999999999997</v>
      </c>
      <c r="U6" s="34">
        <f t="shared" si="3"/>
        <v>488.04</v>
      </c>
      <c r="V6" s="34">
        <f t="shared" si="3"/>
        <v>1949</v>
      </c>
      <c r="W6" s="34">
        <f t="shared" si="3"/>
        <v>0.33</v>
      </c>
      <c r="X6" s="34">
        <f t="shared" si="3"/>
        <v>5906.06</v>
      </c>
      <c r="Y6" s="35">
        <f>IF(Y7="",NA(),Y7)</f>
        <v>103.83</v>
      </c>
      <c r="Z6" s="35">
        <f t="shared" ref="Z6:AH6" si="4">IF(Z7="",NA(),Z7)</f>
        <v>125.63</v>
      </c>
      <c r="AA6" s="35">
        <f t="shared" si="4"/>
        <v>121.46</v>
      </c>
      <c r="AB6" s="35">
        <f t="shared" si="4"/>
        <v>118.17</v>
      </c>
      <c r="AC6" s="35">
        <f t="shared" si="4"/>
        <v>108.15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92</v>
      </c>
      <c r="BR6" s="35">
        <f t="shared" ref="BR6:BZ6" si="8">IF(BR7="",NA(),BR7)</f>
        <v>81.34</v>
      </c>
      <c r="BS6" s="35">
        <f t="shared" si="8"/>
        <v>74.12</v>
      </c>
      <c r="BT6" s="35">
        <f t="shared" si="8"/>
        <v>85.66</v>
      </c>
      <c r="BU6" s="35">
        <f t="shared" si="8"/>
        <v>91.95</v>
      </c>
      <c r="BV6" s="35">
        <f t="shared" si="8"/>
        <v>37.92</v>
      </c>
      <c r="BW6" s="35">
        <f t="shared" si="8"/>
        <v>35.049999999999997</v>
      </c>
      <c r="BX6" s="35">
        <f t="shared" si="8"/>
        <v>33.86</v>
      </c>
      <c r="BY6" s="35">
        <f t="shared" si="8"/>
        <v>33.58</v>
      </c>
      <c r="BZ6" s="35">
        <f t="shared" si="8"/>
        <v>34.51</v>
      </c>
      <c r="CA6" s="34" t="str">
        <f>IF(CA7="","",IF(CA7="-","【-】","【"&amp;SUBSTITUTE(TEXT(CA7,"#,##0.00"),"-","△")&amp;"】"))</f>
        <v>【45.38】</v>
      </c>
      <c r="CB6" s="35">
        <f>IF(CB7="",NA(),CB7)</f>
        <v>144.56</v>
      </c>
      <c r="CC6" s="35">
        <f t="shared" ref="CC6:CK6" si="9">IF(CC7="",NA(),CC7)</f>
        <v>162.18</v>
      </c>
      <c r="CD6" s="35">
        <f t="shared" si="9"/>
        <v>182.15</v>
      </c>
      <c r="CE6" s="35">
        <f t="shared" si="9"/>
        <v>158.63999999999999</v>
      </c>
      <c r="CF6" s="35">
        <f t="shared" si="9"/>
        <v>150.41999999999999</v>
      </c>
      <c r="CG6" s="35">
        <f t="shared" si="9"/>
        <v>438.71</v>
      </c>
      <c r="CH6" s="35">
        <f t="shared" si="9"/>
        <v>463.38</v>
      </c>
      <c r="CI6" s="35">
        <f t="shared" si="9"/>
        <v>510.15</v>
      </c>
      <c r="CJ6" s="35">
        <f t="shared" si="9"/>
        <v>514.39</v>
      </c>
      <c r="CK6" s="35">
        <f t="shared" si="9"/>
        <v>476.11</v>
      </c>
      <c r="CL6" s="34" t="str">
        <f>IF(CL7="","",IF(CL7="-","【-】","【"&amp;SUBSTITUTE(TEXT(CL7,"#,##0.00"),"-","△")&amp;"】"))</f>
        <v>【377.04】</v>
      </c>
      <c r="CM6" s="35">
        <f>IF(CM7="",NA(),CM7)</f>
        <v>41.7</v>
      </c>
      <c r="CN6" s="35">
        <f t="shared" ref="CN6:CV6" si="10">IF(CN7="",NA(),CN7)</f>
        <v>41.12</v>
      </c>
      <c r="CO6" s="35">
        <f t="shared" si="10"/>
        <v>40.49</v>
      </c>
      <c r="CP6" s="35">
        <f t="shared" si="10"/>
        <v>41.12</v>
      </c>
      <c r="CQ6" s="35">
        <f t="shared" si="10"/>
        <v>39.46</v>
      </c>
      <c r="CR6" s="35">
        <f t="shared" si="10"/>
        <v>33.81</v>
      </c>
      <c r="CS6" s="35">
        <f t="shared" si="10"/>
        <v>31.37</v>
      </c>
      <c r="CT6" s="35">
        <f t="shared" si="10"/>
        <v>29.86</v>
      </c>
      <c r="CU6" s="35">
        <f t="shared" si="10"/>
        <v>29.28</v>
      </c>
      <c r="CV6" s="35">
        <f t="shared" si="10"/>
        <v>29.4</v>
      </c>
      <c r="CW6" s="34" t="str">
        <f>IF(CW7="","",IF(CW7="-","【-】","【"&amp;SUBSTITUTE(TEXT(CW7,"#,##0.00"),"-","△")&amp;"】"))</f>
        <v>【34.15】</v>
      </c>
      <c r="CX6" s="35">
        <f>IF(CX7="",NA(),CX7)</f>
        <v>96.37</v>
      </c>
      <c r="CY6" s="35">
        <f t="shared" ref="CY6:DG6" si="11">IF(CY7="",NA(),CY7)</f>
        <v>97.02</v>
      </c>
      <c r="CZ6" s="35">
        <f t="shared" si="11"/>
        <v>97.12</v>
      </c>
      <c r="DA6" s="35">
        <f t="shared" si="11"/>
        <v>97.42</v>
      </c>
      <c r="DB6" s="35">
        <f t="shared" si="11"/>
        <v>97.54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234451</v>
      </c>
      <c r="D7" s="37">
        <v>47</v>
      </c>
      <c r="E7" s="37">
        <v>17</v>
      </c>
      <c r="F7" s="37">
        <v>6</v>
      </c>
      <c r="G7" s="37">
        <v>0</v>
      </c>
      <c r="H7" s="37" t="s">
        <v>109</v>
      </c>
      <c r="I7" s="37" t="s">
        <v>110</v>
      </c>
      <c r="J7" s="37" t="s">
        <v>111</v>
      </c>
      <c r="K7" s="37" t="s">
        <v>112</v>
      </c>
      <c r="L7" s="37" t="s">
        <v>113</v>
      </c>
      <c r="M7" s="37"/>
      <c r="N7" s="38" t="s">
        <v>114</v>
      </c>
      <c r="O7" s="38" t="s">
        <v>115</v>
      </c>
      <c r="P7" s="38">
        <v>10.49</v>
      </c>
      <c r="Q7" s="38">
        <v>104.7</v>
      </c>
      <c r="R7" s="38">
        <v>2521</v>
      </c>
      <c r="S7" s="38">
        <v>18726</v>
      </c>
      <c r="T7" s="38">
        <v>38.369999999999997</v>
      </c>
      <c r="U7" s="38">
        <v>488.04</v>
      </c>
      <c r="V7" s="38">
        <v>1949</v>
      </c>
      <c r="W7" s="38">
        <v>0.33</v>
      </c>
      <c r="X7" s="38">
        <v>5906.06</v>
      </c>
      <c r="Y7" s="38">
        <v>103.83</v>
      </c>
      <c r="Z7" s="38">
        <v>125.63</v>
      </c>
      <c r="AA7" s="38">
        <v>121.46</v>
      </c>
      <c r="AB7" s="38">
        <v>118.17</v>
      </c>
      <c r="AC7" s="38">
        <v>108.15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92</v>
      </c>
      <c r="BR7" s="38">
        <v>81.34</v>
      </c>
      <c r="BS7" s="38">
        <v>74.12</v>
      </c>
      <c r="BT7" s="38">
        <v>85.66</v>
      </c>
      <c r="BU7" s="38">
        <v>91.95</v>
      </c>
      <c r="BV7" s="38">
        <v>37.92</v>
      </c>
      <c r="BW7" s="38">
        <v>35.049999999999997</v>
      </c>
      <c r="BX7" s="38">
        <v>33.86</v>
      </c>
      <c r="BY7" s="38">
        <v>33.58</v>
      </c>
      <c r="BZ7" s="38">
        <v>34.51</v>
      </c>
      <c r="CA7" s="38">
        <v>45.38</v>
      </c>
      <c r="CB7" s="38">
        <v>144.56</v>
      </c>
      <c r="CC7" s="38">
        <v>162.18</v>
      </c>
      <c r="CD7" s="38">
        <v>182.15</v>
      </c>
      <c r="CE7" s="38">
        <v>158.63999999999999</v>
      </c>
      <c r="CF7" s="38">
        <v>150.41999999999999</v>
      </c>
      <c r="CG7" s="38">
        <v>438.71</v>
      </c>
      <c r="CH7" s="38">
        <v>463.38</v>
      </c>
      <c r="CI7" s="38">
        <v>510.15</v>
      </c>
      <c r="CJ7" s="38">
        <v>514.39</v>
      </c>
      <c r="CK7" s="38">
        <v>476.11</v>
      </c>
      <c r="CL7" s="38">
        <v>377.04</v>
      </c>
      <c r="CM7" s="38">
        <v>41.7</v>
      </c>
      <c r="CN7" s="38">
        <v>41.12</v>
      </c>
      <c r="CO7" s="38">
        <v>40.49</v>
      </c>
      <c r="CP7" s="38">
        <v>41.12</v>
      </c>
      <c r="CQ7" s="38">
        <v>39.46</v>
      </c>
      <c r="CR7" s="38">
        <v>33.81</v>
      </c>
      <c r="CS7" s="38">
        <v>31.37</v>
      </c>
      <c r="CT7" s="38">
        <v>29.86</v>
      </c>
      <c r="CU7" s="38">
        <v>29.28</v>
      </c>
      <c r="CV7" s="38">
        <v>29.4</v>
      </c>
      <c r="CW7" s="38">
        <v>34.15</v>
      </c>
      <c r="CX7" s="38">
        <v>96.37</v>
      </c>
      <c r="CY7" s="38">
        <v>97.02</v>
      </c>
      <c r="CZ7" s="38">
        <v>97.12</v>
      </c>
      <c r="DA7" s="38">
        <v>97.42</v>
      </c>
      <c r="DB7" s="38">
        <v>97.54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0.19</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2018-02-22T01:13:49Z</cp:lastPrinted>
  <dcterms:created xsi:type="dcterms:W3CDTF">2017-12-25T02:35:49Z</dcterms:created>
  <dcterms:modified xsi:type="dcterms:W3CDTF">2018-02-22T01:13:53Z</dcterms:modified>
</cp:coreProperties>
</file>