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P10" i="4"/>
  <c r="I10" i="4"/>
  <c r="B10"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<sst xmlns="http://schemas.openxmlformats.org/spreadsheetml/2006/main" count="240" uniqueCount="125">
  <si>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</si>
  <si>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</si>
  <si>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</si>
  <si>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</si>
  <si>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</si>
  <si>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</si>
  <si>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</si>
  <si>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</si>
  <si>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</si>
  <si>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</si>
  <si>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</si>
  <si>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</si>
  <si>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</si>
  <si>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</si>
  <si>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</si>
  <si>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</si>
  <si>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</si>
  <si>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</si>
  <si>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</si>
  <si>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</si>
  <si>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</si>
  <si>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</si>
  <si>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</si>
  <si>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</si>
  <si>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</si>
  <si>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</si>
  <si>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</si>
  <si>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</si>
  <si>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</si>
  <si>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</si>
  <si>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</si>
  <si>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</si>
  <si>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</si>
  <si>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</si>
  <si>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</si>
  <si>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</si>
  <si>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</si>
  <si>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</si>
  <si>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</si>
  <si>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</si>
  <si>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</si>
  <si>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</si>
  <si>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</si>
  <si>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</si>
  <si>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</si>
  <si>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</si>
  <si>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</si>
  <si>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</si>
  <si>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</si>
  <si>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</si>
  <si>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</si>
  <si>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</si>
  <si>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</si>
  <si>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</si>
  <si>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</si>
  <si>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</si>
  <si>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</si>
  <si>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</si>
  <si>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</si>
  <si>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</si>
  <si>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</si>
  <si>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</si>
  <si>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</si>
  <si>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</si>
  <si>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</si>
  <si>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</si>
  <si>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</si>
  <si>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</si>
  <si>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</si>
  <si>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</si>
  <si>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</si>
  <si>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</si>
  <si>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</si>
  <si>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</si>
  <si>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</si>
  <si>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</si>
  <si>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</si>
  <si>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</si>
  <si>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</si>
  <si>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</si>
  <si>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</si>
  <si>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</si>
  <si>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</si>
  <si>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</si>
  <si>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</si>
  <si>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</si>
  <si>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</si>
  <si>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</si>
  <si>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</si>
  <si>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</si>
  <si>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</si>
  <si>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</si>
  <si>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</si>
  <si>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</si>
  <si>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</si>
  <si>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</si>
  <si>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</si>
  <si>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</si>
  <si>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</si>
  <si>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</si>
  <si>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</si>
  <si>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</si>
  <si>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</si>
  <si>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</si>
  <si>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</si>
  <si>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</si>
  <si>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</si>
  <si>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</si>
  <si>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</si>
  <si>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美浜町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</si>
  <si>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</si>
  <si>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</si>
  <si>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</si>
  <si>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</si>
  <si>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</si>
  <si>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</si>
  <si>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</si>
  <si>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</si>
  <si>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</si>
  <si>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</si>
  <si>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</si>
  <si>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</si>
  <si>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③管渠改善率は0％となっているが、これは標準耐用年数を経過した管渠がなく更新する必要がないためである。しかしながら約29年後には耐用年数を迎えることになる。</t>
    <rPh sb="2" eb="4">
      <t>カンキョ</t>
    </rPh>
    <rPh sb="4" eb="6">
      <t>カイゼン</t>
    </rPh>
    <rPh sb="6" eb="7">
      <t>リツ</t>
    </rPh>
    <rPh sb="21" eb="23">
      <t>ヒョウジュン</t>
    </rPh>
    <rPh sb="23" eb="25">
      <t>タイヨウ</t>
    </rPh>
    <rPh sb="25" eb="27">
      <t>ネンスウ</t>
    </rPh>
    <rPh sb="28" eb="30">
      <t>ケイカ</t>
    </rPh>
    <rPh sb="32" eb="34">
      <t>カンキョ</t>
    </rPh>
    <rPh sb="37" eb="39">
      <t>コウシン</t>
    </rPh>
    <rPh sb="41" eb="43">
      <t>ヒツヨウ</t>
    </rPh>
    <rPh sb="58" eb="59">
      <t>ヤク</t>
    </rPh>
    <rPh sb="61" eb="62">
      <t>ネン</t>
    </rPh>
    <rPh sb="62" eb="63">
      <t>ゴ</t>
    </rPh>
    <rPh sb="65" eb="67">
      <t>タイヨウ</t>
    </rPh>
    <rPh sb="67" eb="69">
      <t>ネンスウ</t>
    </rPh>
    <rPh sb="70" eb="71">
      <t>ムカ</t>
    </rPh>
    <phoneticPr fontId="7"/>
  </si>
  <si>
    <t>　下水道の経営は料金収入が少ないため他会計繰入金に依存している状況である。
　この先、定住人口や海水浴客等の流入人口も減少傾向にあるため、料金収入の増加は見込めないことから、他会計繰入金に依存しない健全な経営になるような取組が必要である。
　将来において継続して処理施設の修繕工事を実施していく費用が必要となるが、処理施設が適切な規模とはなっていないため、ダウンサイジング化を模索する必要がある。
　また管渠については現在は老朽化していないので更新費用は必要ないが、本地区は平成8年度に供用開始されており、約29年後には標準耐用年数を迎えることになるため、多額の更新投資が想定される。
　このため、早急に将来の最適な処理方法を検討するとともに平成３２年度までに経営戦略を策定する予定である。</t>
    <rPh sb="1" eb="4">
      <t>ゲスイドウ</t>
    </rPh>
    <rPh sb="5" eb="7">
      <t>ケイエイ</t>
    </rPh>
    <rPh sb="8" eb="10">
      <t>リョウキン</t>
    </rPh>
    <rPh sb="10" eb="12">
      <t>シュウニュウ</t>
    </rPh>
    <rPh sb="13" eb="14">
      <t>スク</t>
    </rPh>
    <rPh sb="31" eb="33">
      <t>ジョウキョウ</t>
    </rPh>
    <rPh sb="41" eb="42">
      <t>サキ</t>
    </rPh>
    <rPh sb="43" eb="45">
      <t>テイジュウ</t>
    </rPh>
    <rPh sb="45" eb="47">
      <t>ジンコウ</t>
    </rPh>
    <rPh sb="48" eb="51">
      <t>カイスイヨク</t>
    </rPh>
    <rPh sb="51" eb="52">
      <t>キャク</t>
    </rPh>
    <rPh sb="52" eb="53">
      <t>トウ</t>
    </rPh>
    <rPh sb="54" eb="56">
      <t>リュウニュウ</t>
    </rPh>
    <rPh sb="56" eb="58">
      <t>ジンコウ</t>
    </rPh>
    <rPh sb="59" eb="61">
      <t>ゲンショウ</t>
    </rPh>
    <rPh sb="61" eb="63">
      <t>ケイコウ</t>
    </rPh>
    <rPh sb="69" eb="71">
      <t>リョウキン</t>
    </rPh>
    <rPh sb="71" eb="73">
      <t>シュウニュウ</t>
    </rPh>
    <rPh sb="74" eb="76">
      <t>ゾウカ</t>
    </rPh>
    <rPh sb="77" eb="79">
      <t>ミコ</t>
    </rPh>
    <rPh sb="87" eb="88">
      <t>タ</t>
    </rPh>
    <rPh sb="88" eb="90">
      <t>カイケイ</t>
    </rPh>
    <rPh sb="90" eb="92">
      <t>クリイレ</t>
    </rPh>
    <rPh sb="92" eb="93">
      <t>キン</t>
    </rPh>
    <rPh sb="94" eb="96">
      <t>イゾン</t>
    </rPh>
    <rPh sb="99" eb="101">
      <t>ケンゼン</t>
    </rPh>
    <rPh sb="102" eb="104">
      <t>ケイエイ</t>
    </rPh>
    <rPh sb="110" eb="112">
      <t>トリクミ</t>
    </rPh>
    <rPh sb="113" eb="115">
      <t>ヒツヨウ</t>
    </rPh>
    <rPh sb="121" eb="123">
      <t>ショウライ</t>
    </rPh>
    <rPh sb="127" eb="129">
      <t>ケイゾク</t>
    </rPh>
    <rPh sb="131" eb="133">
      <t>ショリ</t>
    </rPh>
    <rPh sb="133" eb="135">
      <t>シセツ</t>
    </rPh>
    <rPh sb="136" eb="138">
      <t>シュウゼン</t>
    </rPh>
    <rPh sb="138" eb="140">
      <t>コウジ</t>
    </rPh>
    <rPh sb="141" eb="143">
      <t>ジッシ</t>
    </rPh>
    <rPh sb="147" eb="149">
      <t>ヒヨウ</t>
    </rPh>
    <rPh sb="150" eb="152">
      <t>ヒツヨウ</t>
    </rPh>
    <rPh sb="162" eb="164">
      <t>テキセツ</t>
    </rPh>
    <rPh sb="186" eb="187">
      <t>カ</t>
    </rPh>
    <rPh sb="188" eb="190">
      <t>モサク</t>
    </rPh>
    <rPh sb="192" eb="194">
      <t>ヒツヨウ</t>
    </rPh>
    <rPh sb="209" eb="211">
      <t>ゲンザイ</t>
    </rPh>
    <rPh sb="212" eb="215">
      <t>ロウキュウカ</t>
    </rPh>
    <rPh sb="222" eb="224">
      <t>コウシン</t>
    </rPh>
    <rPh sb="224" eb="226">
      <t>ヒヨウ</t>
    </rPh>
    <rPh sb="227" eb="229">
      <t>ヒツヨウ</t>
    </rPh>
    <rPh sb="233" eb="234">
      <t>ホン</t>
    </rPh>
    <rPh sb="234" eb="236">
      <t>チク</t>
    </rPh>
    <rPh sb="237" eb="239">
      <t>ヘイセイ</t>
    </rPh>
    <rPh sb="240" eb="242">
      <t>ネンド</t>
    </rPh>
    <rPh sb="243" eb="245">
      <t>キョウヨウ</t>
    </rPh>
    <rPh sb="245" eb="247">
      <t>カイシ</t>
    </rPh>
    <rPh sb="260" eb="262">
      <t>ヒョウジュン</t>
    </rPh>
    <rPh sb="299" eb="301">
      <t>サッキュウ</t>
    </rPh>
    <rPh sb="302" eb="304">
      <t>ショウライ</t>
    </rPh>
    <rPh sb="305" eb="307">
      <t>サイテキ</t>
    </rPh>
    <rPh sb="308" eb="310">
      <t>ショリ</t>
    </rPh>
    <rPh sb="310" eb="312">
      <t>ホウホウ</t>
    </rPh>
    <rPh sb="313" eb="315">
      <t>ケントウ</t>
    </rPh>
    <rPh sb="339" eb="341">
      <t>ヨテイ</t>
    </rPh>
    <phoneticPr fontId="7"/>
  </si>
  <si>
    <t>　①収益的収支比率は100％前後ではあるが、これは他会計繰入金に依存しているためであるが、昨年度より下がっているのは、本年度は建設改良費が無く、その分を一般会計から繰入れなかったためである。また④企業債残高対事業規模比率は0％であるが、これも企業債を一般会計からの繰り入れて負担しているためである。
　⑤経費回収率では類似団体平均値が約55％であるのに対し12％となっていることから、料金収入が少ないことが伺える。昨年度の約20％から下降したが、人事異動による職員給与費及び修繕費の増が要因である。
　⑥汚水処理原価は類似団体平均値が約300円に対し本地区は約900円で、これは例年と比較して特に高い数字であるが、これも人事異動による職員給与費及び修繕費の増が要因である。例年は500円前後で推移しており、類似団体と比較すると高い処理費となっているが、これは計画処理水量の50％以下の処理水量となっているためであり、最適な処理方法となっていないことが疑われる。
　⑦施設利用率は類似団体平均値50％強の約2分の1の25％程度となっている。本地区の特徴として夏季における海水浴客を見込んだ計画としているが、年最大処理水量としても50％強の利用率しかない。近年の海水浴離れの影響を受けていると思われる。また処理区域人口も減少してきており、適切な処理施設の規模となっていないことが伺える。
　⑧水洗化率は90％以上であり、類似団体平均値を上回っており高い数値となっている。</t>
    <rPh sb="2" eb="5">
      <t>シュウエキテキ</t>
    </rPh>
    <rPh sb="5" eb="7">
      <t>シュウシ</t>
    </rPh>
    <rPh sb="7" eb="9">
      <t>ヒリツ</t>
    </rPh>
    <rPh sb="14" eb="16">
      <t>ゼンゴ</t>
    </rPh>
    <rPh sb="25" eb="26">
      <t>タ</t>
    </rPh>
    <rPh sb="26" eb="28">
      <t>カイケイ</t>
    </rPh>
    <rPh sb="28" eb="30">
      <t>クリイレ</t>
    </rPh>
    <rPh sb="30" eb="31">
      <t>キン</t>
    </rPh>
    <rPh sb="32" eb="34">
      <t>イゾン</t>
    </rPh>
    <rPh sb="45" eb="48">
      <t>サクネンド</t>
    </rPh>
    <rPh sb="50" eb="51">
      <t>サ</t>
    </rPh>
    <rPh sb="59" eb="62">
      <t>ホンネンド</t>
    </rPh>
    <rPh sb="63" eb="65">
      <t>ケンセツ</t>
    </rPh>
    <rPh sb="65" eb="67">
      <t>カイリョウ</t>
    </rPh>
    <rPh sb="67" eb="68">
      <t>ヒ</t>
    </rPh>
    <rPh sb="69" eb="70">
      <t>ナ</t>
    </rPh>
    <rPh sb="74" eb="75">
      <t>ブン</t>
    </rPh>
    <rPh sb="76" eb="78">
      <t>イッパン</t>
    </rPh>
    <rPh sb="78" eb="80">
      <t>カイケイ</t>
    </rPh>
    <rPh sb="82" eb="84">
      <t>クリイ</t>
    </rPh>
    <rPh sb="98" eb="100">
      <t>キギョウ</t>
    </rPh>
    <rPh sb="100" eb="101">
      <t>サイ</t>
    </rPh>
    <rPh sb="101" eb="103">
      <t>ザンダカ</t>
    </rPh>
    <rPh sb="103" eb="104">
      <t>タイ</t>
    </rPh>
    <rPh sb="104" eb="106">
      <t>ジギョウ</t>
    </rPh>
    <rPh sb="106" eb="108">
      <t>キボ</t>
    </rPh>
    <rPh sb="108" eb="110">
      <t>ヒリツ</t>
    </rPh>
    <rPh sb="121" eb="123">
      <t>キギョウ</t>
    </rPh>
    <rPh sb="123" eb="124">
      <t>サイ</t>
    </rPh>
    <rPh sb="125" eb="127">
      <t>イッパン</t>
    </rPh>
    <rPh sb="127" eb="129">
      <t>カイケイ</t>
    </rPh>
    <rPh sb="137" eb="139">
      <t>フタン</t>
    </rPh>
    <rPh sb="152" eb="154">
      <t>ケイヒ</t>
    </rPh>
    <rPh sb="154" eb="156">
      <t>カイシュウ</t>
    </rPh>
    <rPh sb="156" eb="157">
      <t>リツ</t>
    </rPh>
    <rPh sb="159" eb="161">
      <t>ルイジ</t>
    </rPh>
    <rPh sb="162" eb="163">
      <t>タイ</t>
    </rPh>
    <rPh sb="207" eb="209">
      <t>サクネン</t>
    </rPh>
    <rPh sb="209" eb="210">
      <t>ド</t>
    </rPh>
    <rPh sb="211" eb="212">
      <t>ヤク</t>
    </rPh>
    <rPh sb="217" eb="219">
      <t>カコウ</t>
    </rPh>
    <rPh sb="223" eb="225">
      <t>ジンジ</t>
    </rPh>
    <rPh sb="225" eb="227">
      <t>イドウ</t>
    </rPh>
    <rPh sb="235" eb="236">
      <t>オヨ</t>
    </rPh>
    <rPh sb="237" eb="240">
      <t>シュウゼンヒ</t>
    </rPh>
    <rPh sb="241" eb="242">
      <t>ゾウ</t>
    </rPh>
    <rPh sb="243" eb="245">
      <t>ヨウイン</t>
    </rPh>
    <rPh sb="252" eb="254">
      <t>オスイ</t>
    </rPh>
    <rPh sb="254" eb="256">
      <t>ショリ</t>
    </rPh>
    <rPh sb="256" eb="258">
      <t>ゲンカ</t>
    </rPh>
    <rPh sb="259" eb="261">
      <t>ルイジ</t>
    </rPh>
    <rPh sb="261" eb="263">
      <t>ダンタイ</t>
    </rPh>
    <rPh sb="263" eb="266">
      <t>ヘイキンチ</t>
    </rPh>
    <rPh sb="267" eb="268">
      <t>ヤク</t>
    </rPh>
    <rPh sb="271" eb="272">
      <t>エン</t>
    </rPh>
    <rPh sb="273" eb="274">
      <t>タイ</t>
    </rPh>
    <rPh sb="279" eb="280">
      <t>ヤク</t>
    </rPh>
    <rPh sb="283" eb="284">
      <t>エン</t>
    </rPh>
    <rPh sb="289" eb="291">
      <t>レイネン</t>
    </rPh>
    <rPh sb="296" eb="297">
      <t>トク</t>
    </rPh>
    <rPh sb="298" eb="299">
      <t>タカ</t>
    </rPh>
    <rPh sb="300" eb="302">
      <t>スウジ</t>
    </rPh>
    <rPh sb="336" eb="338">
      <t>レイネン</t>
    </rPh>
    <rPh sb="342" eb="343">
      <t>エン</t>
    </rPh>
    <rPh sb="343" eb="345">
      <t>ゼンゴ</t>
    </rPh>
    <rPh sb="346" eb="348">
      <t>スイイ</t>
    </rPh>
    <rPh sb="353" eb="355">
      <t>ルイジ</t>
    </rPh>
    <rPh sb="355" eb="357">
      <t>ダンタイ</t>
    </rPh>
    <rPh sb="358" eb="360">
      <t>ヒカク</t>
    </rPh>
    <rPh sb="363" eb="364">
      <t>タカ</t>
    </rPh>
    <rPh sb="365" eb="367">
      <t>ショリ</t>
    </rPh>
    <rPh sb="367" eb="368">
      <t>ヒ</t>
    </rPh>
    <rPh sb="379" eb="381">
      <t>ケイカク</t>
    </rPh>
    <rPh sb="381" eb="383">
      <t>ショリ</t>
    </rPh>
    <rPh sb="383" eb="385">
      <t>スイリョウ</t>
    </rPh>
    <rPh sb="389" eb="391">
      <t>イカ</t>
    </rPh>
    <rPh sb="392" eb="394">
      <t>ショリ</t>
    </rPh>
    <rPh sb="394" eb="396">
      <t>スイリョウ</t>
    </rPh>
    <rPh sb="408" eb="410">
      <t>サイテキ</t>
    </rPh>
    <rPh sb="411" eb="413">
      <t>ショリ</t>
    </rPh>
    <rPh sb="413" eb="415">
      <t>ホウホウ</t>
    </rPh>
    <rPh sb="425" eb="426">
      <t>ウタガ</t>
    </rPh>
    <rPh sb="433" eb="435">
      <t>シセツ</t>
    </rPh>
    <rPh sb="435" eb="438">
      <t>リヨウリツ</t>
    </rPh>
    <rPh sb="439" eb="441">
      <t>ルイジ</t>
    </rPh>
    <rPh sb="441" eb="443">
      <t>ダンタイ</t>
    </rPh>
    <rPh sb="443" eb="446">
      <t>ヘイキンチ</t>
    </rPh>
    <rPh sb="449" eb="450">
      <t>キョウ</t>
    </rPh>
    <rPh sb="451" eb="452">
      <t>ヤク</t>
    </rPh>
    <rPh sb="453" eb="454">
      <t>ブン</t>
    </rPh>
    <rPh sb="460" eb="462">
      <t>テイド</t>
    </rPh>
    <rPh sb="469" eb="470">
      <t>ホン</t>
    </rPh>
    <rPh sb="470" eb="472">
      <t>チク</t>
    </rPh>
    <rPh sb="473" eb="475">
      <t>トクチョウ</t>
    </rPh>
    <rPh sb="478" eb="480">
      <t>カキ</t>
    </rPh>
    <rPh sb="484" eb="487">
      <t>カイスイヨク</t>
    </rPh>
    <rPh sb="487" eb="488">
      <t>キャク</t>
    </rPh>
    <rPh sb="489" eb="491">
      <t>ミコ</t>
    </rPh>
    <rPh sb="493" eb="495">
      <t>ケイカク</t>
    </rPh>
    <rPh sb="502" eb="503">
      <t>ネン</t>
    </rPh>
    <rPh sb="503" eb="505">
      <t>サイダイ</t>
    </rPh>
    <rPh sb="505" eb="507">
      <t>ショリ</t>
    </rPh>
    <rPh sb="507" eb="509">
      <t>スイリョウ</t>
    </rPh>
    <rPh sb="516" eb="517">
      <t>キョウ</t>
    </rPh>
    <rPh sb="518" eb="521">
      <t>リヨウリツ</t>
    </rPh>
    <rPh sb="526" eb="528">
      <t>キンネン</t>
    </rPh>
    <rPh sb="529" eb="532">
      <t>カイスイヨク</t>
    </rPh>
    <rPh sb="532" eb="533">
      <t>バナ</t>
    </rPh>
    <rPh sb="535" eb="537">
      <t>エイキョウ</t>
    </rPh>
    <rPh sb="538" eb="539">
      <t>ウ</t>
    </rPh>
    <rPh sb="544" eb="545">
      <t>オモ</t>
    </rPh>
    <rPh sb="551" eb="553">
      <t>ショリ</t>
    </rPh>
    <rPh sb="553" eb="555">
      <t>クイキ</t>
    </rPh>
    <rPh sb="555" eb="557">
      <t>ジンコウ</t>
    </rPh>
    <rPh sb="558" eb="560">
      <t>ゲンショウ</t>
    </rPh>
    <rPh sb="594" eb="597">
      <t>スイセンカ</t>
    </rPh>
    <rPh sb="597" eb="598">
      <t>リツ</t>
    </rPh>
    <rPh sb="602" eb="604">
      <t>イジョウ</t>
    </rPh>
    <rPh sb="608" eb="610">
      <t>ルイジ</t>
    </rPh>
    <rPh sb="610" eb="612">
      <t>ダンタイ</t>
    </rPh>
    <rPh sb="612" eb="615">
      <t>ヘイキンチ</t>
    </rPh>
    <rPh sb="616" eb="618">
      <t>ウワマワ</t>
    </rPh>
    <rPh sb="622" eb="623">
      <t>タカ</t>
    </rPh>
    <rPh sb="624" eb="626">
      <t>スウチ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</si>
</sst>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C4-4EBF-AC13-D526FA13533E}"/>
            </c:ext>
          </c:extLst>
        </c:ser>
        <c:dLbls>
          <c:showLegendKey val="0"/>
          <c:showVal val="0"/>
          <c:showCatName val="0"/>
          <c:showSerName val="0"/>
          <c:showPercent val="0"/>
          <c:showBubbleSize val="0"/>
        </c:dLbls>
        <c:gapWidth val="150"/>
        <c:axId val="100075392"/>
        <c:axId val="1000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46C4-4EBF-AC13-D526FA13533E}"/>
            </c:ext>
          </c:extLst>
        </c:ser>
        <c:dLbls>
          <c:showLegendKey val="0"/>
          <c:showVal val="0"/>
          <c:showCatName val="0"/>
          <c:showSerName val="0"/>
          <c:showPercent val="0"/>
          <c:showBubbleSize val="0"/>
        </c:dLbls>
        <c:marker val="1"/>
        <c:smooth val="0"/>
        <c:axId val="100075392"/>
        <c:axId val="100085760"/>
      </c:lineChart>
      <c:dateAx>
        <c:axId val="100075392"/>
        <c:scaling>
          <c:orientation val="minMax"/>
        </c:scaling>
        <c:delete val="1"/>
        <c:axPos val="b"/>
        <c:numFmt formatCode="ge" sourceLinked="1"/>
        <c:majorTickMark val="none"/>
        <c:minorTickMark val="none"/>
        <c:tickLblPos val="none"/>
        <c:crossAx val="100085760"/>
        <c:crosses val="autoZero"/>
        <c:auto val="1"/>
        <c:lblOffset val="100"/>
        <c:baseTimeUnit val="years"/>
      </c:dateAx>
      <c:valAx>
        <c:axId val="1000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98.27</c:v>
                </c:pt>
                <c:pt idx="1">
                  <c:v>98.52</c:v>
                </c:pt>
                <c:pt idx="2">
                  <c:v>104.54</c:v>
                </c:pt>
                <c:pt idx="3">
                  <c:v>111.92</c:v>
                </c:pt>
                <c:pt idx="4">
                  <c:v>98.27</c:v>
                </c:pt>
              </c:numCache>
            </c:numRef>
          </c:val>
          <c:extLst>
            <c:ext xmlns:c16="http://schemas.microsoft.com/office/drawing/2014/chart" uri="{C3380CC4-5D6E-409C-BE32-E72D297353CC}">
              <c16:uniqueId val="{00000000-D117-4AE5-8F7C-87E7372D7AFD}"/>
            </c:ext>
          </c:extLst>
        </c:ser>
        <c:dLbls>
          <c:showLegendKey val="0"/>
          <c:showVal val="0"/>
          <c:showCatName val="0"/>
          <c:showSerName val="0"/>
          <c:showPercent val="0"/>
          <c:showBubbleSize val="0"/>
        </c:dLbls>
        <c:gapWidth val="150"/>
        <c:axId val="100115968"/>
        <c:axId val="1001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17-4AE5-8F7C-87E7372D7AFD}"/>
            </c:ext>
          </c:extLst>
        </c:ser>
        <c:dLbls>
          <c:showLegendKey val="0"/>
          <c:showVal val="0"/>
          <c:showCatName val="0"/>
          <c:showSerName val="0"/>
          <c:showPercent val="0"/>
          <c:showBubbleSize val="0"/>
        </c:dLbls>
        <c:marker val="1"/>
        <c:smooth val="0"/>
        <c:axId val="100115968"/>
        <c:axId val="100117888"/>
      </c:lineChart>
      <c:dateAx>
        <c:axId val="100115968"/>
        <c:scaling>
          <c:orientation val="minMax"/>
        </c:scaling>
        <c:delete val="1"/>
        <c:axPos val="b"/>
        <c:numFmt formatCode="ge" sourceLinked="1"/>
        <c:majorTickMark val="none"/>
        <c:minorTickMark val="none"/>
        <c:tickLblPos val="none"/>
        <c:crossAx val="100117888"/>
        <c:crosses val="autoZero"/>
        <c:auto val="1"/>
        <c:lblOffset val="100"/>
        <c:baseTimeUnit val="years"/>
      </c:dateAx>
      <c:valAx>
        <c:axId val="100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1-4265-A962-37892B8DFB72}"/>
            </c:ext>
          </c:extLst>
        </c:ser>
        <c:dLbls>
          <c:showLegendKey val="0"/>
          <c:showVal val="0"/>
          <c:showCatName val="0"/>
          <c:showSerName val="0"/>
          <c:showPercent val="0"/>
          <c:showBubbleSize val="0"/>
        </c:dLbls>
        <c:gapWidth val="150"/>
        <c:axId val="100533376"/>
        <c:axId val="1005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1-4265-A962-37892B8DFB72}"/>
            </c:ext>
          </c:extLst>
        </c:ser>
        <c:dLbls>
          <c:showLegendKey val="0"/>
          <c:showVal val="0"/>
          <c:showCatName val="0"/>
          <c:showSerName val="0"/>
          <c:showPercent val="0"/>
          <c:showBubbleSize val="0"/>
        </c:dLbls>
        <c:marker val="1"/>
        <c:smooth val="0"/>
        <c:axId val="100533376"/>
        <c:axId val="100535296"/>
      </c:lineChart>
      <c:dateAx>
        <c:axId val="100533376"/>
        <c:scaling>
          <c:orientation val="minMax"/>
        </c:scaling>
        <c:delete val="1"/>
        <c:axPos val="b"/>
        <c:numFmt formatCode="ge" sourceLinked="1"/>
        <c:majorTickMark val="none"/>
        <c:minorTickMark val="none"/>
        <c:tickLblPos val="none"/>
        <c:crossAx val="100535296"/>
        <c:crosses val="autoZero"/>
        <c:auto val="1"/>
        <c:lblOffset val="100"/>
        <c:baseTimeUnit val="years"/>
      </c:dateAx>
      <c:valAx>
        <c:axId val="1005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F5-44AA-A6F7-CB61FD103965}"/>
            </c:ext>
          </c:extLst>
        </c:ser>
        <c:dLbls>
          <c:showLegendKey val="0"/>
          <c:showVal val="0"/>
          <c:showCatName val="0"/>
          <c:showSerName val="0"/>
          <c:showPercent val="0"/>
          <c:showBubbleSize val="0"/>
        </c:dLbls>
        <c:gapWidth val="150"/>
        <c:axId val="100590336"/>
        <c:axId val="1005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5-44AA-A6F7-CB61FD103965}"/>
            </c:ext>
          </c:extLst>
        </c:ser>
        <c:dLbls>
          <c:showLegendKey val="0"/>
          <c:showVal val="0"/>
          <c:showCatName val="0"/>
          <c:showSerName val="0"/>
          <c:showPercent val="0"/>
          <c:showBubbleSize val="0"/>
        </c:dLbls>
        <c:marker val="1"/>
        <c:smooth val="0"/>
        <c:axId val="100590336"/>
        <c:axId val="100592256"/>
      </c:lineChart>
      <c:dateAx>
        <c:axId val="100590336"/>
        <c:scaling>
          <c:orientation val="minMax"/>
        </c:scaling>
        <c:delete val="1"/>
        <c:axPos val="b"/>
        <c:numFmt formatCode="ge" sourceLinked="1"/>
        <c:majorTickMark val="none"/>
        <c:minorTickMark val="none"/>
        <c:tickLblPos val="none"/>
        <c:crossAx val="100592256"/>
        <c:crosses val="autoZero"/>
        <c:auto val="1"/>
        <c:lblOffset val="100"/>
        <c:baseTimeUnit val="years"/>
      </c:dateAx>
      <c:valAx>
        <c:axId val="1005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7-4586-9AB1-9521349BE125}"/>
            </c:ext>
          </c:extLst>
        </c:ser>
        <c:dLbls>
          <c:showLegendKey val="0"/>
          <c:showVal val="0"/>
          <c:showCatName val="0"/>
          <c:showSerName val="0"/>
          <c:showPercent val="0"/>
          <c:showBubbleSize val="0"/>
        </c:dLbls>
        <c:gapWidth val="150"/>
        <c:axId val="108434176"/>
        <c:axId val="1084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7-4586-9AB1-9521349BE125}"/>
            </c:ext>
          </c:extLst>
        </c:ser>
        <c:dLbls>
          <c:showLegendKey val="0"/>
          <c:showVal val="0"/>
          <c:showCatName val="0"/>
          <c:showSerName val="0"/>
          <c:showPercent val="0"/>
          <c:showBubbleSize val="0"/>
        </c:dLbls>
        <c:marker val="1"/>
        <c:smooth val="0"/>
        <c:axId val="108434176"/>
        <c:axId val="108436096"/>
      </c:lineChart>
      <c:dateAx>
        <c:axId val="108434176"/>
        <c:scaling>
          <c:orientation val="minMax"/>
        </c:scaling>
        <c:delete val="1"/>
        <c:axPos val="b"/>
        <c:numFmt formatCode="ge" sourceLinked="1"/>
        <c:majorTickMark val="none"/>
        <c:minorTickMark val="none"/>
        <c:tickLblPos val="none"/>
        <c:crossAx val="108436096"/>
        <c:crosses val="autoZero"/>
        <c:auto val="1"/>
        <c:lblOffset val="100"/>
        <c:baseTimeUnit val="years"/>
      </c:dateAx>
      <c:valAx>
        <c:axId val="1084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4D-477F-ADE3-A01546734E7B}"/>
            </c:ext>
          </c:extLst>
        </c:ser>
        <c:dLbls>
          <c:showLegendKey val="0"/>
          <c:showVal val="0"/>
          <c:showCatName val="0"/>
          <c:showSerName val="0"/>
          <c:showPercent val="0"/>
          <c:showBubbleSize val="0"/>
        </c:dLbls>
        <c:gapWidth val="150"/>
        <c:axId val="108468480"/>
        <c:axId val="1084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4D-477F-ADE3-A01546734E7B}"/>
            </c:ext>
          </c:extLst>
        </c:ser>
        <c:dLbls>
          <c:showLegendKey val="0"/>
          <c:showVal val="0"/>
          <c:showCatName val="0"/>
          <c:showSerName val="0"/>
          <c:showPercent val="0"/>
          <c:showBubbleSize val="0"/>
        </c:dLbls>
        <c:marker val="1"/>
        <c:smooth val="0"/>
        <c:axId val="108468480"/>
        <c:axId val="108470656"/>
      </c:lineChart>
      <c:dateAx>
        <c:axId val="108468480"/>
        <c:scaling>
          <c:orientation val="minMax"/>
        </c:scaling>
        <c:delete val="1"/>
        <c:axPos val="b"/>
        <c:numFmt formatCode="ge" sourceLinked="1"/>
        <c:majorTickMark val="none"/>
        <c:minorTickMark val="none"/>
        <c:tickLblPos val="none"/>
        <c:crossAx val="108470656"/>
        <c:crosses val="autoZero"/>
        <c:auto val="1"/>
        <c:lblOffset val="100"/>
        <c:baseTimeUnit val="years"/>
      </c:dateAx>
      <c:valAx>
        <c:axId val="1084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A9-4EB1-B0B7-EEBFAF1992A5}"/>
            </c:ext>
          </c:extLst>
        </c:ser>
        <c:dLbls>
          <c:showLegendKey val="0"/>
          <c:showVal val="0"/>
          <c:showCatName val="0"/>
          <c:showSerName val="0"/>
          <c:showPercent val="0"/>
          <c:showBubbleSize val="0"/>
        </c:dLbls>
        <c:gapWidth val="150"/>
        <c:axId val="108507520"/>
        <c:axId val="1085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9DA9-4EB1-B0B7-EEBFAF1992A5}"/>
            </c:ext>
          </c:extLst>
        </c:ser>
        <c:dLbls>
          <c:showLegendKey val="0"/>
          <c:showVal val="0"/>
          <c:showCatName val="0"/>
          <c:showSerName val="0"/>
          <c:showPercent val="0"/>
          <c:showBubbleSize val="0"/>
        </c:dLbls>
        <c:marker val="1"/>
        <c:smooth val="0"/>
        <c:axId val="108507520"/>
        <c:axId val="108509440"/>
      </c:lineChart>
      <c:dateAx>
        <c:axId val="108507520"/>
        <c:scaling>
          <c:orientation val="minMax"/>
        </c:scaling>
        <c:delete val="1"/>
        <c:axPos val="b"/>
        <c:numFmt formatCode="ge" sourceLinked="1"/>
        <c:majorTickMark val="none"/>
        <c:minorTickMark val="none"/>
        <c:tickLblPos val="none"/>
        <c:crossAx val="108509440"/>
        <c:crosses val="autoZero"/>
        <c:auto val="1"/>
        <c:lblOffset val="100"/>
        <c:baseTimeUnit val="years"/>
      </c:dateAx>
      <c:valAx>
        <c:axId val="1085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21.8</c:v>
                </c:pt>
                <c:pt idx="1">
                  <c:v>21.61</c:v>
                </c:pt>
                <c:pt idx="2">
                  <c:v>16.170000000000002</c:v>
                </c:pt>
                <c:pt idx="3">
                  <c:v>19.920000000000002</c:v>
                </c:pt>
                <c:pt idx="4">
                  <c:v>12.41</c:v>
                </c:pt>
              </c:numCache>
            </c:numRef>
          </c:val>
          <c:extLst>
            <c:ext xmlns:c16="http://schemas.microsoft.com/office/drawing/2014/chart" uri="{C3380CC4-5D6E-409C-BE32-E72D297353CC}">
              <c16:uniqueId val="{00000000-1DAD-4775-B365-CAEDB5B8D399}"/>
            </c:ext>
          </c:extLst>
        </c:ser>
        <c:dLbls>
          <c:showLegendKey val="0"/>
          <c:showVal val="0"/>
          <c:showCatName val="0"/>
          <c:showSerName val="0"/>
          <c:showPercent val="0"/>
          <c:showBubbleSize val="0"/>
        </c:dLbls>
        <c:gapWidth val="150"/>
        <c:axId val="108531072"/>
        <c:axId val="1085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1DAD-4775-B365-CAEDB5B8D399}"/>
            </c:ext>
          </c:extLst>
        </c:ser>
        <c:dLbls>
          <c:showLegendKey val="0"/>
          <c:showVal val="0"/>
          <c:showCatName val="0"/>
          <c:showSerName val="0"/>
          <c:showPercent val="0"/>
          <c:showBubbleSize val="0"/>
        </c:dLbls>
        <c:marker val="1"/>
        <c:smooth val="0"/>
        <c:axId val="108531072"/>
        <c:axId val="108553728"/>
      </c:lineChart>
      <c:dateAx>
        <c:axId val="108531072"/>
        <c:scaling>
          <c:orientation val="minMax"/>
        </c:scaling>
        <c:delete val="1"/>
        <c:axPos val="b"/>
        <c:numFmt formatCode="ge" sourceLinked="1"/>
        <c:majorTickMark val="none"/>
        <c:minorTickMark val="none"/>
        <c:tickLblPos val="none"/>
        <c:crossAx val="108553728"/>
        <c:crosses val="autoZero"/>
        <c:auto val="1"/>
        <c:lblOffset val="100"/>
        <c:baseTimeUnit val="years"/>
      </c:dateAx>
      <c:valAx>
        <c:axId val="1085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490.7</c:v>
                </c:pt>
                <c:pt idx="1">
                  <c:v>495.66</c:v>
                </c:pt>
                <c:pt idx="2">
                  <c:v>692.07</c:v>
                </c:pt>
                <c:pt idx="3">
                  <c:v>565.92999999999995</c:v>
                </c:pt>
                <c:pt idx="4">
                  <c:v>899.56</c:v>
                </c:pt>
              </c:numCache>
            </c:numRef>
          </c:val>
          <c:extLst>
            <c:ext xmlns:c16="http://schemas.microsoft.com/office/drawing/2014/chart" uri="{C3380CC4-5D6E-409C-BE32-E72D297353CC}">
              <c16:uniqueId val="{00000000-BDA5-4C7A-AD85-F52AD6D3E030}"/>
            </c:ext>
          </c:extLst>
        </c:ser>
        <c:dLbls>
          <c:showLegendKey val="0"/>
          <c:showVal val="0"/>
          <c:showCatName val="0"/>
          <c:showSerName val="0"/>
          <c:showPercent val="0"/>
          <c:showBubbleSize val="0"/>
        </c:dLbls>
        <c:gapWidth val="150"/>
        <c:axId val="108583552"/>
        <c:axId val="1087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BDA5-4C7A-AD85-F52AD6D3E030}"/>
            </c:ext>
          </c:extLst>
        </c:ser>
        <c:dLbls>
          <c:showLegendKey val="0"/>
          <c:showVal val="0"/>
          <c:showCatName val="0"/>
          <c:showSerName val="0"/>
          <c:showPercent val="0"/>
          <c:showBubbleSize val="0"/>
        </c:dLbls>
        <c:marker val="1"/>
        <c:smooth val="0"/>
        <c:axId val="108583552"/>
        <c:axId val="108724992"/>
      </c:lineChart>
      <c:dateAx>
        <c:axId val="108583552"/>
        <c:scaling>
          <c:orientation val="minMax"/>
        </c:scaling>
        <c:delete val="1"/>
        <c:axPos val="b"/>
        <c:numFmt formatCode="ge" sourceLinked="1"/>
        <c:majorTickMark val="none"/>
        <c:minorTickMark val="none"/>
        <c:tickLblPos val="none"/>
        <c:crossAx val="108724992"/>
        <c:crosses val="autoZero"/>
        <c:auto val="1"/>
        <c:lblOffset val="100"/>
        <c:baseTimeUnit val="years"/>
      </c:dateAx>
      <c:valAx>
        <c:axId val="1087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24.06</c:v>
                </c:pt>
                <c:pt idx="1">
                  <c:v>24.38</c:v>
                </c:pt>
                <c:pt idx="2">
                  <c:v>20.63</c:v>
                </c:pt>
                <c:pt idx="3">
                  <c:v>22.19</c:v>
                </c:pt>
                <c:pt idx="4">
                  <c:v>21.25</c:v>
                </c:pt>
              </c:numCache>
            </c:numRef>
          </c:val>
          <c:extLst>
            <c:ext xmlns:c16="http://schemas.microsoft.com/office/drawing/2014/chart" uri="{C3380CC4-5D6E-409C-BE32-E72D297353CC}">
              <c16:uniqueId val="{00000000-B5F3-4837-A551-53C928DF0EA3}"/>
            </c:ext>
          </c:extLst>
        </c:ser>
        <c:dLbls>
          <c:showLegendKey val="0"/>
          <c:showVal val="0"/>
          <c:showCatName val="0"/>
          <c:showSerName val="0"/>
          <c:showPercent val="0"/>
          <c:showBubbleSize val="0"/>
        </c:dLbls>
        <c:gapWidth val="150"/>
        <c:axId val="108734720"/>
        <c:axId val="1087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B5F3-4837-A551-53C928DF0EA3}"/>
            </c:ext>
          </c:extLst>
        </c:ser>
        <c:dLbls>
          <c:showLegendKey val="0"/>
          <c:showVal val="0"/>
          <c:showCatName val="0"/>
          <c:showSerName val="0"/>
          <c:showPercent val="0"/>
          <c:showBubbleSize val="0"/>
        </c:dLbls>
        <c:marker val="1"/>
        <c:smooth val="0"/>
        <c:axId val="108734720"/>
        <c:axId val="108749184"/>
      </c:lineChart>
      <c:dateAx>
        <c:axId val="108734720"/>
        <c:scaling>
          <c:orientation val="minMax"/>
        </c:scaling>
        <c:delete val="1"/>
        <c:axPos val="b"/>
        <c:numFmt formatCode="ge" sourceLinked="1"/>
        <c:majorTickMark val="none"/>
        <c:minorTickMark val="none"/>
        <c:tickLblPos val="none"/>
        <c:crossAx val="108749184"/>
        <c:crosses val="autoZero"/>
        <c:auto val="1"/>
        <c:lblOffset val="100"/>
        <c:baseTimeUnit val="years"/>
      </c:dateAx>
      <c:valAx>
        <c:axId val="1087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90.72</c:v>
                </c:pt>
                <c:pt idx="1">
                  <c:v>90.6</c:v>
                </c:pt>
                <c:pt idx="2">
                  <c:v>90.21</c:v>
                </c:pt>
                <c:pt idx="3">
                  <c:v>95.5</c:v>
                </c:pt>
                <c:pt idx="4">
                  <c:v>90.37</c:v>
                </c:pt>
              </c:numCache>
            </c:numRef>
          </c:val>
          <c:extLst>
            <c:ext xmlns:c16="http://schemas.microsoft.com/office/drawing/2014/chart" uri="{C3380CC4-5D6E-409C-BE32-E72D297353CC}">
              <c16:uniqueId val="{00000000-E090-4CD5-A311-B8FDB320C098}"/>
            </c:ext>
          </c:extLst>
        </c:ser>
        <c:dLbls>
          <c:showLegendKey val="0"/>
          <c:showVal val="0"/>
          <c:showCatName val="0"/>
          <c:showSerName val="0"/>
          <c:showPercent val="0"/>
          <c:showBubbleSize val="0"/>
        </c:dLbls>
        <c:gapWidth val="150"/>
        <c:axId val="108787584"/>
        <c:axId val="1087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E090-4CD5-A311-B8FDB320C098}"/>
            </c:ext>
          </c:extLst>
        </c:ser>
        <c:dLbls>
          <c:showLegendKey val="0"/>
          <c:showVal val="0"/>
          <c:showCatName val="0"/>
          <c:showSerName val="0"/>
          <c:showPercent val="0"/>
          <c:showBubbleSize val="0"/>
        </c:dLbls>
        <c:marker val="1"/>
        <c:smooth val="0"/>
        <c:axId val="108787584"/>
        <c:axId val="108793856"/>
      </c:lineChart>
      <c:dateAx>
        <c:axId val="108787584"/>
        <c:scaling>
          <c:orientation val="minMax"/>
        </c:scaling>
        <c:delete val="1"/>
        <c:axPos val="b"/>
        <c:numFmt formatCode="ge" sourceLinked="1"/>
        <c:majorTickMark val="none"/>
        <c:minorTickMark val="none"/>
        <c:tickLblPos val="none"/>
        <c:crossAx val="108793856"/>
        <c:crosses val="autoZero"/>
        <c:auto val="1"/>
        <c:lblOffset val="100"/>
        <c:baseTimeUnit val="years"/>
      </c:dateAx>
      <c:valAx>
        <c:axId val="1087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美浜町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22512</v>
      </c>
      <c r="AM8" s="67"/>
      <c r="AN8" s="67"/>
      <c r="AO8" s="67"/>
      <c r="AP8" s="67"/>
      <c r="AQ8" s="67"/>
      <c r="AR8" s="67"/>
      <c r="AS8" s="67"/>
      <c r="AT8" s="66">
        <f>データ!T6</f>
        <v>46.2</v>
      </c>
      <c r="AU8" s="66"/>
      <c r="AV8" s="66"/>
      <c r="AW8" s="66"/>
      <c r="AX8" s="66"/>
      <c r="AY8" s="66"/>
      <c r="AZ8" s="66"/>
      <c r="BA8" s="66"/>
      <c r="BB8" s="66">
        <f>データ!U6</f>
        <v>487.27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0.97</v>
      </c>
      <c r="Q10" s="66"/>
      <c r="R10" s="66"/>
      <c r="S10" s="66"/>
      <c r="T10" s="66"/>
      <c r="U10" s="66"/>
      <c r="V10" s="66"/>
      <c r="W10" s="66">
        <f>データ!Q6</f>
        <v>83.83</v>
      </c>
      <c r="X10" s="66"/>
      <c r="Y10" s="66"/>
      <c r="Z10" s="66"/>
      <c r="AA10" s="66"/>
      <c r="AB10" s="66"/>
      <c r="AC10" s="66"/>
      <c r="AD10" s="67">
        <f>データ!R6</f>
        <v>2080</v>
      </c>
      <c r="AE10" s="67"/>
      <c r="AF10" s="67"/>
      <c r="AG10" s="67"/>
      <c r="AH10" s="67"/>
      <c r="AI10" s="67"/>
      <c r="AJ10" s="67"/>
      <c r="AK10" s="2"/>
      <c r="AL10" s="67">
        <f>データ!V6</f>
        <v>218</v>
      </c>
      <c r="AM10" s="67"/>
      <c r="AN10" s="67"/>
      <c r="AO10" s="67"/>
      <c r="AP10" s="67"/>
      <c r="AQ10" s="67"/>
      <c r="AR10" s="67"/>
      <c r="AS10" s="67"/>
      <c r="AT10" s="66">
        <f>データ!W6</f>
        <v>0.15</v>
      </c>
      <c r="AU10" s="66"/>
      <c r="AV10" s="66"/>
      <c r="AW10" s="66"/>
      <c r="AX10" s="66"/>
      <c r="AY10" s="66"/>
      <c r="AZ10" s="66"/>
      <c r="BA10" s="66"/>
      <c r="BB10" s="66">
        <f>データ!X6</f>
        <v>1453.33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234460</v>
      </c>
      <c r="D6" s="33">
        <f t="shared" si="3"/>
        <v>47</v>
      </c>
      <c r="E6" s="33">
        <f t="shared" si="3"/>
        <v>17</v>
      </c>
      <c r="F6" s="33">
        <f t="shared" si="3"/>
        <v>5</v>
      </c>
      <c r="G6" s="33">
        <f t="shared" si="3"/>
        <v>0</v>
      </c>
      <c r="H6" s="33" t="str">
        <f t="shared" si="3"/>
        <v>愛知県　美浜町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0.97</v>
      </c>
      <c r="Q6" s="34">
        <f t="shared" si="3"/>
        <v>83.83</v>
      </c>
      <c r="R6" s="34">
        <f t="shared" si="3"/>
        <v>2080</v>
      </c>
      <c r="S6" s="34">
        <f t="shared" si="3"/>
        <v>22512</v>
      </c>
      <c r="T6" s="34">
        <f t="shared" si="3"/>
        <v>46.2</v>
      </c>
      <c r="U6" s="34">
        <f t="shared" si="3"/>
        <v>487.27</v>
      </c>
      <c r="V6" s="34">
        <f t="shared" si="3"/>
        <v>218</v>
      </c>
      <c r="W6" s="34">
        <f t="shared" si="3"/>
        <v>0.15</v>
      </c>
      <c r="X6" s="34">
        <f t="shared" si="3"/>
        <v>1453.33</v>
      </c>
      <c r="Y6" s="35">
        <f>IF(Y7="",NA(),Y7)</f>
        <v>98.27</v>
      </c>
      <c r="Z6" s="35">
        <f t="shared" ref="Z6:AH6" si="4">IF(Z7="",NA(),Z7)</f>
        <v>98.52</v>
      </c>
      <c r="AA6" s="35">
        <f t="shared" si="4"/>
        <v>104.54</v>
      </c>
      <c r="AB6" s="35">
        <f t="shared" si="4"/>
        <v>111.92</v>
      </c>
      <c r="AC6" s="35">
        <f t="shared" si="4"/>
        <v>98.27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21.8</v>
      </c>
      <c r="BR6" s="35">
        <f t="shared" ref="BR6:BZ6" si="8">IF(BR7="",NA(),BR7)</f>
        <v>21.61</v>
      </c>
      <c r="BS6" s="35">
        <f t="shared" si="8"/>
        <v>16.170000000000002</v>
      </c>
      <c r="BT6" s="35">
        <f t="shared" si="8"/>
        <v>19.920000000000002</v>
      </c>
      <c r="BU6" s="35">
        <f t="shared" si="8"/>
        <v>12.41</v>
      </c>
      <c r="BV6" s="35">
        <f t="shared" si="8"/>
        <v>51.03</v>
      </c>
      <c r="BW6" s="35">
        <f t="shared" si="8"/>
        <v>50.9</v>
      </c>
      <c r="BX6" s="35">
        <f t="shared" si="8"/>
        <v>50.82</v>
      </c>
      <c r="BY6" s="35">
        <f t="shared" si="8"/>
        <v>52.19</v>
      </c>
      <c r="BZ6" s="35">
        <f t="shared" si="8"/>
        <v>55.32</v>
      </c>
      <c r="CA6" s="34" t="str">
        <f>IF(CA7="","",IF(CA7="-","【-】","【"&amp;SUBSTITUTE(TEXT(CA7,"#,##0.00"),"-","△")&amp;"】"))</f>
        <v>【55.73】</v>
      </c>
      <c r="CB6" s="35">
        <f>IF(CB7="",NA(),CB7)</f>
        <v>490.7</v>
      </c>
      <c r="CC6" s="35">
        <f t="shared" ref="CC6:CK6" si="9">IF(CC7="",NA(),CC7)</f>
        <v>495.66</v>
      </c>
      <c r="CD6" s="35">
        <f t="shared" si="9"/>
        <v>692.07</v>
      </c>
      <c r="CE6" s="35">
        <f t="shared" si="9"/>
        <v>565.92999999999995</v>
      </c>
      <c r="CF6" s="35">
        <f t="shared" si="9"/>
        <v>899.56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24.06</v>
      </c>
      <c r="CN6" s="35">
        <f t="shared" ref="CN6:CV6" si="10">IF(CN7="",NA(),CN7)</f>
        <v>24.38</v>
      </c>
      <c r="CO6" s="35">
        <f t="shared" si="10"/>
        <v>20.63</v>
      </c>
      <c r="CP6" s="35">
        <f t="shared" si="10"/>
        <v>22.19</v>
      </c>
      <c r="CQ6" s="35">
        <f t="shared" si="10"/>
        <v>21.25</v>
      </c>
      <c r="CR6" s="35">
        <f t="shared" si="10"/>
        <v>54.74</v>
      </c>
      <c r="CS6" s="35">
        <f t="shared" si="10"/>
        <v>53.78</v>
      </c>
      <c r="CT6" s="35">
        <f t="shared" si="10"/>
        <v>53.24</v>
      </c>
      <c r="CU6" s="35">
        <f t="shared" si="10"/>
        <v>52.31</v>
      </c>
      <c r="CV6" s="35">
        <f t="shared" si="10"/>
        <v>60.65</v>
      </c>
      <c r="CW6" s="34" t="str">
        <f>IF(CW7="","",IF(CW7="-","【-】","【"&amp;SUBSTITUTE(TEXT(CW7,"#,##0.00"),"-","△")&amp;"】"))</f>
        <v>【59.15】</v>
      </c>
      <c r="CX6" s="35">
        <f>IF(CX7="",NA(),CX7)</f>
        <v>90.72</v>
      </c>
      <c r="CY6" s="35">
        <f t="shared" ref="CY6:DG6" si="11">IF(CY7="",NA(),CY7)</f>
        <v>90.6</v>
      </c>
      <c r="CZ6" s="35">
        <f t="shared" si="11"/>
        <v>90.21</v>
      </c>
      <c r="DA6" s="35">
        <f t="shared" si="11"/>
        <v>95.5</v>
      </c>
      <c r="DB6" s="35">
        <f t="shared" si="11"/>
        <v>90.37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234460</v>
      </c>
      <c r="D7" s="37">
        <v>47</v>
      </c>
      <c r="E7" s="37">
        <v>17</v>
      </c>
      <c r="F7" s="37">
        <v>5</v>
      </c>
      <c r="G7" s="37">
        <v>0</v>
      </c>
      <c r="H7" s="37" t="s">
        <v>109</v>
      </c>
      <c r="I7" s="37" t="s">
        <v>110</v>
      </c>
      <c r="J7" s="37" t="s">
        <v>111</v>
      </c>
      <c r="K7" s="37" t="s">
        <v>112</v>
      </c>
      <c r="L7" s="37" t="s">
        <v>113</v>
      </c>
      <c r="M7" s="37"/>
      <c r="N7" s="38" t="s">
        <v>114</v>
      </c>
      <c r="O7" s="38" t="s">
        <v>115</v>
      </c>
      <c r="P7" s="38">
        <v>0.97</v>
      </c>
      <c r="Q7" s="38">
        <v>83.83</v>
      </c>
      <c r="R7" s="38">
        <v>2080</v>
      </c>
      <c r="S7" s="38">
        <v>22512</v>
      </c>
      <c r="T7" s="38">
        <v>46.2</v>
      </c>
      <c r="U7" s="38">
        <v>487.27</v>
      </c>
      <c r="V7" s="38">
        <v>218</v>
      </c>
      <c r="W7" s="38">
        <v>0.15</v>
      </c>
      <c r="X7" s="38">
        <v>1453.33</v>
      </c>
      <c r="Y7" s="38">
        <v>98.27</v>
      </c>
      <c r="Z7" s="38">
        <v>98.52</v>
      </c>
      <c r="AA7" s="38">
        <v>104.54</v>
      </c>
      <c r="AB7" s="38">
        <v>111.92</v>
      </c>
      <c r="AC7" s="38">
        <v>98.27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21.8</v>
      </c>
      <c r="BR7" s="38">
        <v>21.61</v>
      </c>
      <c r="BS7" s="38">
        <v>16.170000000000002</v>
      </c>
      <c r="BT7" s="38">
        <v>19.920000000000002</v>
      </c>
      <c r="BU7" s="38">
        <v>12.41</v>
      </c>
      <c r="BV7" s="38">
        <v>51.03</v>
      </c>
      <c r="BW7" s="38">
        <v>50.9</v>
      </c>
      <c r="BX7" s="38">
        <v>50.82</v>
      </c>
      <c r="BY7" s="38">
        <v>52.19</v>
      </c>
      <c r="BZ7" s="38">
        <v>55.32</v>
      </c>
      <c r="CA7" s="38">
        <v>55.73</v>
      </c>
      <c r="CB7" s="38">
        <v>490.7</v>
      </c>
      <c r="CC7" s="38">
        <v>495.66</v>
      </c>
      <c r="CD7" s="38">
        <v>692.07</v>
      </c>
      <c r="CE7" s="38">
        <v>565.92999999999995</v>
      </c>
      <c r="CF7" s="38">
        <v>899.56</v>
      </c>
      <c r="CG7" s="38">
        <v>289.60000000000002</v>
      </c>
      <c r="CH7" s="38">
        <v>293.27</v>
      </c>
      <c r="CI7" s="38">
        <v>300.52</v>
      </c>
      <c r="CJ7" s="38">
        <v>296.14</v>
      </c>
      <c r="CK7" s="38">
        <v>283.17</v>
      </c>
      <c r="CL7" s="38">
        <v>276.77999999999997</v>
      </c>
      <c r="CM7" s="38">
        <v>24.06</v>
      </c>
      <c r="CN7" s="38">
        <v>24.38</v>
      </c>
      <c r="CO7" s="38">
        <v>20.63</v>
      </c>
      <c r="CP7" s="38">
        <v>22.19</v>
      </c>
      <c r="CQ7" s="38">
        <v>21.25</v>
      </c>
      <c r="CR7" s="38">
        <v>54.74</v>
      </c>
      <c r="CS7" s="38">
        <v>53.78</v>
      </c>
      <c r="CT7" s="38">
        <v>53.24</v>
      </c>
      <c r="CU7" s="38">
        <v>52.31</v>
      </c>
      <c r="CV7" s="38">
        <v>60.65</v>
      </c>
      <c r="CW7" s="38">
        <v>59.15</v>
      </c>
      <c r="CX7" s="38">
        <v>90.72</v>
      </c>
      <c r="CY7" s="38">
        <v>90.6</v>
      </c>
      <c r="CZ7" s="38">
        <v>90.21</v>
      </c>
      <c r="DA7" s="38">
        <v>95.5</v>
      </c>
      <c r="DB7" s="38">
        <v>90.37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2018-02-22T01:32:55Z</cp:lastPrinted>
  <dcterms:created xsi:type="dcterms:W3CDTF">2017-12-25T02:30:11Z</dcterms:created>
  <dcterms:modified xsi:type="dcterms:W3CDTF">2018-02-22T01:32:56Z</dcterms:modified>
  <cp:category/>
</cp:coreProperties>
</file>