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concurrentManualCount="2"/>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AL8" i="4" s="1"/>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I10" i="4"/>
  <c r="B10" i="4"/>
  <c r="AT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<sst xmlns="http://schemas.openxmlformats.org/spreadsheetml/2006/main" count="232" uniqueCount="120">
  <si>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</si>
  <si>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</si>
  <si>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</si>
  <si>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</si>
  <si>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</si>
  <si>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</si>
  <si>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</si>
  <si>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</si>
  <si>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</si>
  <si>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</si>
  <si>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</si>
  <si>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</si>
  <si>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</si>
  <si>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</si>
  <si>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</si>
  <si>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</si>
  <si>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</si>
  <si>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</si>
  <si>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</si>
  <si>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</si>
  <si>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</si>
  <si>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</si>
  <si>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</si>
  <si>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</si>
  <si>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</si>
  <si>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</si>
  <si>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</si>
  <si>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</si>
  <si>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</si>
  <si>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</si>
  <si>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</si>
  <si>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</si>
  <si>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</si>
  <si>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</si>
  <si>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</si>
  <si>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</si>
  <si>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</si>
  <si>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</si>
  <si>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</si>
  <si>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</si>
  <si>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</si>
  <si>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</si>
  <si>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</si>
  <si>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</si>
  <si>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</si>
  <si>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</si>
  <si>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</si>
  <si>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</si>
  <si>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</si>
  <si>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</si>
  <si>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</si>
  <si>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</si>
  <si>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</si>
  <si>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</si>
  <si>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</si>
  <si>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</si>
  <si>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</si>
  <si>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</si>
  <si>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</si>
  <si>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</si>
  <si>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</si>
  <si>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</si>
  <si>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</si>
  <si>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</si>
  <si>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</si>
  <si>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</si>
  <si>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</si>
  <si>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</si>
  <si>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</si>
  <si>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</si>
  <si>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</si>
  <si>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</si>
  <si>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</si>
  <si>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</si>
  <si>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</si>
  <si>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</si>
  <si>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</si>
  <si>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</si>
  <si>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</si>
  <si>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</si>
  <si>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</si>
  <si>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</si>
  <si>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</si>
  <si>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</si>
  <si>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</si>
  <si>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</si>
  <si>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</si>
  <si>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</si>
  <si>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</si>
  <si>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</si>
  <si>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</si>
  <si>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</si>
  <si>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</si>
  <si>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</si>
  <si>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</si>
  <si>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</si>
  <si>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</si>
  <si>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</si>
  <si>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</si>
  <si>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</si>
  <si>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</si>
  <si>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</si>
  <si>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</si>
  <si>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</si>
  <si>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</si>
  <si>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幸田町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</si>
  <si>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</si>
  <si>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</si>
  <si>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</si>
  <si>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</si>
  <si>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</si>
  <si>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</si>
  <si>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</si>
  <si>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</si>
  <si>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</si>
  <si>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</si>
  <si>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</si>
  <si>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及び⑤料金回収比率につきましては、給水人口の増加に伴う給水収益の堅調な伸びにより、いずれも100%以上を維持しており、全国・類似団体平均値よりも高い水準で推移しています。経常収支比率の100%を超えた分につきましては、今後の更新投資に充てるために必要な財源として確保したものであります。また、②累積欠損金もなく、健全な経営が保たれています。
　③流動比率及び④企業債残高対給水収益比率につきましては、新規起債もなく、他団体と比べて企業債残高が年々減少している状況を反映し、全国・類似団体平均値よりも良好な状況にあります。
　⑥給水原価につきましては、企業債償還に係る利息の減少などにより費用が減少したために昨年度を若干下回っており、全国・類似団体平均値よりも低く、料金収入を得るための費用が安価となっている状況にあり、今後も効率的な経営に努めます。
　⑦施設利用率につきましては、平成28年12月に1日最大給水量を18,800㎥から16,800㎥に変更したことにより、昨年度に比べ約10ポイント上昇したため、全国・類似団体平均値を大きく上回りました。今後も既存施設の能力を効率的に利用して、健全な経営状態を維持しています。
　⑧有収率につきましては、自然漏水の増加により昨年度に比べて0.13ポイントの低下となりましたが、全国・類似団体平均値よりも高い水準を維持しています。今後、漏水調査等により漏水の早期発見に努め、有収率の維持向上を図ります。</t>
    <rPh sb="2" eb="4">
      <t>ケイジョウ</t>
    </rPh>
    <rPh sb="4" eb="6">
      <t>シュウシ</t>
    </rPh>
    <rPh sb="6" eb="8">
      <t>ヒリツ</t>
    </rPh>
    <rPh sb="8" eb="9">
      <t>オヨ</t>
    </rPh>
    <rPh sb="11" eb="13">
      <t>リョウキン</t>
    </rPh>
    <rPh sb="13" eb="15">
      <t>カイシュウ</t>
    </rPh>
    <rPh sb="15" eb="17">
      <t>ヒリツ</t>
    </rPh>
    <rPh sb="25" eb="27">
      <t>キュウスイ</t>
    </rPh>
    <rPh sb="27" eb="29">
      <t>ジンコウ</t>
    </rPh>
    <rPh sb="30" eb="32">
      <t>ゾウカ</t>
    </rPh>
    <rPh sb="33" eb="34">
      <t>トモナ</t>
    </rPh>
    <rPh sb="35" eb="37">
      <t>キュウスイ</t>
    </rPh>
    <rPh sb="37" eb="39">
      <t>シュウエキ</t>
    </rPh>
    <rPh sb="40" eb="42">
      <t>ケンチョウ</t>
    </rPh>
    <rPh sb="43" eb="44">
      <t>ノ</t>
    </rPh>
    <rPh sb="57" eb="59">
      <t>イジョウ</t>
    </rPh>
    <rPh sb="60" eb="62">
      <t>イジ</t>
    </rPh>
    <rPh sb="67" eb="69">
      <t>ゼンコク</t>
    </rPh>
    <rPh sb="70" eb="72">
      <t>ルイジ</t>
    </rPh>
    <rPh sb="72" eb="74">
      <t>ダンタイ</t>
    </rPh>
    <rPh sb="74" eb="76">
      <t>ヘイキン</t>
    </rPh>
    <rPh sb="76" eb="77">
      <t>チ</t>
    </rPh>
    <rPh sb="80" eb="81">
      <t>タカ</t>
    </rPh>
    <rPh sb="82" eb="84">
      <t>スイジュン</t>
    </rPh>
    <rPh sb="85" eb="87">
      <t>スイイ</t>
    </rPh>
    <rPh sb="93" eb="95">
      <t>ケイジョウ</t>
    </rPh>
    <rPh sb="95" eb="97">
      <t>シュウシ</t>
    </rPh>
    <rPh sb="97" eb="99">
      <t>ヒリツ</t>
    </rPh>
    <rPh sb="155" eb="157">
      <t>ルイセキ</t>
    </rPh>
    <rPh sb="157" eb="160">
      <t>ケッソンキン</t>
    </rPh>
    <rPh sb="164" eb="166">
      <t>ケンゼン</t>
    </rPh>
    <rPh sb="167" eb="169">
      <t>ケイエイ</t>
    </rPh>
    <rPh sb="170" eb="171">
      <t>タモ</t>
    </rPh>
    <rPh sb="181" eb="183">
      <t>リュウドウ</t>
    </rPh>
    <rPh sb="183" eb="185">
      <t>ヒリツ</t>
    </rPh>
    <rPh sb="185" eb="186">
      <t>オヨ</t>
    </rPh>
    <rPh sb="188" eb="190">
      <t>キギョウ</t>
    </rPh>
    <rPh sb="190" eb="191">
      <t>サイ</t>
    </rPh>
    <rPh sb="191" eb="193">
      <t>ザンダカ</t>
    </rPh>
    <rPh sb="193" eb="194">
      <t>タイ</t>
    </rPh>
    <rPh sb="194" eb="196">
      <t>キュウスイ</t>
    </rPh>
    <rPh sb="196" eb="198">
      <t>シュウエキ</t>
    </rPh>
    <rPh sb="198" eb="200">
      <t>ヒリツ</t>
    </rPh>
    <rPh sb="208" eb="210">
      <t>シンキ</t>
    </rPh>
    <rPh sb="210" eb="212">
      <t>キサイ</t>
    </rPh>
    <rPh sb="229" eb="231">
      <t>ネンネン</t>
    </rPh>
    <rPh sb="231" eb="233">
      <t>ゲンショウ</t>
    </rPh>
    <rPh sb="240" eb="242">
      <t>ハンエイ</t>
    </rPh>
    <rPh sb="244" eb="246">
      <t>ゼンコク</t>
    </rPh>
    <rPh sb="247" eb="249">
      <t>ルイジ</t>
    </rPh>
    <rPh sb="249" eb="251">
      <t>ダンタイ</t>
    </rPh>
    <rPh sb="251" eb="253">
      <t>ヘイキン</t>
    </rPh>
    <rPh sb="253" eb="254">
      <t>チ</t>
    </rPh>
    <rPh sb="257" eb="259">
      <t>リョウコウ</t>
    </rPh>
    <rPh sb="260" eb="262">
      <t>ジョウキョウ</t>
    </rPh>
    <rPh sb="271" eb="273">
      <t>キュウスイ</t>
    </rPh>
    <rPh sb="273" eb="275">
      <t>ゲンカ</t>
    </rPh>
    <rPh sb="283" eb="285">
      <t>キギョウ</t>
    </rPh>
    <rPh sb="285" eb="286">
      <t>サイ</t>
    </rPh>
    <rPh sb="286" eb="288">
      <t>ショウカン</t>
    </rPh>
    <rPh sb="289" eb="290">
      <t>カカ</t>
    </rPh>
    <rPh sb="291" eb="293">
      <t>リソク</t>
    </rPh>
    <rPh sb="294" eb="296">
      <t>ゲンショウ</t>
    </rPh>
    <rPh sb="301" eb="303">
      <t>ヒヨウ</t>
    </rPh>
    <rPh sb="304" eb="306">
      <t>ゲンショウ</t>
    </rPh>
    <rPh sb="311" eb="314">
      <t>サクネンド</t>
    </rPh>
    <rPh sb="315" eb="317">
      <t>ジャッカン</t>
    </rPh>
    <rPh sb="317" eb="319">
      <t>シタマワ</t>
    </rPh>
    <rPh sb="324" eb="326">
      <t>ゼンコク</t>
    </rPh>
    <rPh sb="327" eb="329">
      <t>ルイジ</t>
    </rPh>
    <rPh sb="329" eb="331">
      <t>ダンタイ</t>
    </rPh>
    <rPh sb="331" eb="333">
      <t>ヘイキン</t>
    </rPh>
    <rPh sb="333" eb="334">
      <t>チ</t>
    </rPh>
    <rPh sb="337" eb="338">
      <t>ヒク</t>
    </rPh>
    <rPh sb="340" eb="342">
      <t>リョウキン</t>
    </rPh>
    <rPh sb="342" eb="344">
      <t>シュウニュウ</t>
    </rPh>
    <rPh sb="345" eb="346">
      <t>エ</t>
    </rPh>
    <rPh sb="350" eb="352">
      <t>ヒヨウ</t>
    </rPh>
    <rPh sb="353" eb="355">
      <t>アンカ</t>
    </rPh>
    <rPh sb="361" eb="363">
      <t>ジョウキョウ</t>
    </rPh>
    <rPh sb="367" eb="369">
      <t>コンゴ</t>
    </rPh>
    <rPh sb="370" eb="373">
      <t>コウリツテキ</t>
    </rPh>
    <rPh sb="374" eb="376">
      <t>ケイエイ</t>
    </rPh>
    <rPh sb="385" eb="387">
      <t>シセツ</t>
    </rPh>
    <rPh sb="387" eb="390">
      <t>リヨウリツ</t>
    </rPh>
    <rPh sb="398" eb="400">
      <t>ヘイセイ</t>
    </rPh>
    <rPh sb="402" eb="403">
      <t>ネン</t>
    </rPh>
    <rPh sb="405" eb="406">
      <t>ガツ</t>
    </rPh>
    <rPh sb="408" eb="409">
      <t>ニチ</t>
    </rPh>
    <rPh sb="409" eb="411">
      <t>サイダイ</t>
    </rPh>
    <rPh sb="411" eb="413">
      <t>キュウスイ</t>
    </rPh>
    <rPh sb="413" eb="414">
      <t>リョウ</t>
    </rPh>
    <rPh sb="432" eb="434">
      <t>ヘンコウ</t>
    </rPh>
    <rPh sb="442" eb="445">
      <t>サクネンド</t>
    </rPh>
    <rPh sb="446" eb="447">
      <t>クラ</t>
    </rPh>
    <rPh sb="448" eb="449">
      <t>ヤク</t>
    </rPh>
    <rPh sb="455" eb="457">
      <t>ジョウショウ</t>
    </rPh>
    <rPh sb="462" eb="464">
      <t>ゼンコク</t>
    </rPh>
    <rPh sb="465" eb="467">
      <t>ルイジ</t>
    </rPh>
    <rPh sb="467" eb="469">
      <t>ダンタイ</t>
    </rPh>
    <rPh sb="469" eb="471">
      <t>ヘイキン</t>
    </rPh>
    <rPh sb="471" eb="472">
      <t>チ</t>
    </rPh>
    <rPh sb="473" eb="474">
      <t>オオ</t>
    </rPh>
    <rPh sb="476" eb="478">
      <t>ウワマワ</t>
    </rPh>
    <rPh sb="483" eb="485">
      <t>コンゴ</t>
    </rPh>
    <rPh sb="486" eb="488">
      <t>キゾン</t>
    </rPh>
    <rPh sb="488" eb="490">
      <t>シセツ</t>
    </rPh>
    <rPh sb="491" eb="493">
      <t>ノウリョク</t>
    </rPh>
    <rPh sb="494" eb="497">
      <t>コウリツテキ</t>
    </rPh>
    <rPh sb="498" eb="500">
      <t>リヨウ</t>
    </rPh>
    <rPh sb="503" eb="505">
      <t>ケンゼン</t>
    </rPh>
    <rPh sb="506" eb="508">
      <t>ケイエイ</t>
    </rPh>
    <rPh sb="508" eb="510">
      <t>ジョウタイ</t>
    </rPh>
    <rPh sb="511" eb="513">
      <t>イジ</t>
    </rPh>
    <rPh sb="533" eb="535">
      <t>シゼン</t>
    </rPh>
    <rPh sb="535" eb="537">
      <t>ロウスイ</t>
    </rPh>
    <rPh sb="538" eb="540">
      <t>ゾウカ</t>
    </rPh>
    <rPh sb="543" eb="546">
      <t>サクネンド</t>
    </rPh>
    <rPh sb="547" eb="548">
      <t>クラ</t>
    </rPh>
    <rPh sb="559" eb="561">
      <t>テイカ</t>
    </rPh>
    <rPh sb="569" eb="571">
      <t>ゼンコク</t>
    </rPh>
    <rPh sb="584" eb="586">
      <t>スイジュン</t>
    </rPh>
    <rPh sb="587" eb="589">
      <t>イジ</t>
    </rPh>
    <rPh sb="595" eb="597">
      <t>コンゴ</t>
    </rPh>
    <rPh sb="598" eb="600">
      <t>ロウスイ</t>
    </rPh>
    <rPh sb="600" eb="602">
      <t>チョウサ</t>
    </rPh>
    <rPh sb="602" eb="603">
      <t>トウ</t>
    </rPh>
    <rPh sb="606" eb="608">
      <t>ロウスイ</t>
    </rPh>
    <rPh sb="609" eb="611">
      <t>ソウキ</t>
    </rPh>
    <rPh sb="611" eb="613">
      <t>ハッケン</t>
    </rPh>
    <rPh sb="614" eb="615">
      <t>ツト</t>
    </rPh>
    <rPh sb="617" eb="619">
      <t>ユウシュウ</t>
    </rPh>
    <rPh sb="619" eb="620">
      <t>リツ</t>
    </rPh>
    <rPh sb="621" eb="623">
      <t>イジ</t>
    </rPh>
    <rPh sb="623" eb="625">
      <t>コウジョウ</t>
    </rPh>
    <rPh sb="626" eb="627">
      <t>ハカ</t>
    </rPh>
    <phoneticPr fontId="7"/>
  </si>
  <si>
    <t>　①有形固定資産減価償却率につきましては、過去3年間同程度の水準で推移しており、平成27年度稼働のポンプ場関連の整備とライフライン機能強化事業を進めてきたことによって、全国・類似団体平均値を下回っています。
　②管路経年化率につきましては、全国・類似団体平均値よりも高い状況にあります。これは、水道事業創設時に集中して整備した管路が法定耐用年数を経過したことによるよるものです。また、③管路更新率につきましては、近年、ライフライン機能強化等事業を進めているところですが、区画整理区域内における配水管布設工事の影響により、平成28年度は全国・類似団体平均値を下回る結果となっています。今後、施設・管路の更新計画の策定を進め、中長期的な視点に基づいた計画的かつ効率的な更新を図ってまいります。</t>
    <rPh sb="21" eb="23">
      <t>カコ</t>
    </rPh>
    <rPh sb="24" eb="25">
      <t>ネン</t>
    </rPh>
    <rPh sb="25" eb="26">
      <t>カン</t>
    </rPh>
    <rPh sb="30" eb="32">
      <t>スイジュン</t>
    </rPh>
    <rPh sb="33" eb="35">
      <t>スイイ</t>
    </rPh>
    <rPh sb="40" eb="42">
      <t>ヘイセイ</t>
    </rPh>
    <rPh sb="53" eb="55">
      <t>カンレン</t>
    </rPh>
    <rPh sb="65" eb="67">
      <t>キノウ</t>
    </rPh>
    <rPh sb="67" eb="69">
      <t>キョウカ</t>
    </rPh>
    <rPh sb="69" eb="71">
      <t>ジギョウ</t>
    </rPh>
    <rPh sb="72" eb="73">
      <t>スス</t>
    </rPh>
    <rPh sb="84" eb="86">
      <t>ゼンコク</t>
    </rPh>
    <rPh sb="87" eb="89">
      <t>ルイジ</t>
    </rPh>
    <rPh sb="89" eb="91">
      <t>ダンタイ</t>
    </rPh>
    <rPh sb="91" eb="93">
      <t>ヘイキン</t>
    </rPh>
    <rPh sb="93" eb="94">
      <t>チ</t>
    </rPh>
    <rPh sb="95" eb="97">
      <t>シタマワ</t>
    </rPh>
    <rPh sb="106" eb="108">
      <t>カンロ</t>
    </rPh>
    <rPh sb="108" eb="110">
      <t>ケイネン</t>
    </rPh>
    <rPh sb="110" eb="111">
      <t>カ</t>
    </rPh>
    <rPh sb="111" eb="112">
      <t>リツ</t>
    </rPh>
    <rPh sb="120" eb="122">
      <t>ゼンコク</t>
    </rPh>
    <rPh sb="123" eb="125">
      <t>ルイジ</t>
    </rPh>
    <rPh sb="125" eb="127">
      <t>ダンタイ</t>
    </rPh>
    <rPh sb="127" eb="129">
      <t>ヘイキン</t>
    </rPh>
    <rPh sb="129" eb="130">
      <t>チ</t>
    </rPh>
    <rPh sb="133" eb="134">
      <t>タカ</t>
    </rPh>
    <rPh sb="135" eb="137">
      <t>ジョウキョウ</t>
    </rPh>
    <rPh sb="235" eb="237">
      <t>クカク</t>
    </rPh>
    <rPh sb="237" eb="239">
      <t>セイリ</t>
    </rPh>
    <rPh sb="239" eb="241">
      <t>クイキ</t>
    </rPh>
    <rPh sb="241" eb="242">
      <t>ナイ</t>
    </rPh>
    <rPh sb="246" eb="249">
      <t>ハイスイカン</t>
    </rPh>
    <rPh sb="249" eb="251">
      <t>フセツ</t>
    </rPh>
    <rPh sb="251" eb="253">
      <t>コウジ</t>
    </rPh>
    <rPh sb="254" eb="256">
      <t>エイキョウ</t>
    </rPh>
    <rPh sb="260" eb="262">
      <t>ヘイセイ</t>
    </rPh>
    <rPh sb="264" eb="266">
      <t>ネンド</t>
    </rPh>
    <rPh sb="267" eb="269">
      <t>ゼンコク</t>
    </rPh>
    <rPh sb="270" eb="272">
      <t>ルイジ</t>
    </rPh>
    <rPh sb="272" eb="274">
      <t>ダンタイ</t>
    </rPh>
    <rPh sb="274" eb="276">
      <t>ヘイキン</t>
    </rPh>
    <rPh sb="276" eb="277">
      <t>チ</t>
    </rPh>
    <rPh sb="281" eb="283">
      <t>ケッカ</t>
    </rPh>
    <rPh sb="291" eb="293">
      <t>コンゴ</t>
    </rPh>
    <rPh sb="294" eb="296">
      <t>シセツ</t>
    </rPh>
    <rPh sb="297" eb="299">
      <t>カンロ</t>
    </rPh>
    <rPh sb="300" eb="302">
      <t>コウシン</t>
    </rPh>
    <rPh sb="302" eb="304">
      <t>ケイカク</t>
    </rPh>
    <rPh sb="305" eb="307">
      <t>サクテイ</t>
    </rPh>
    <rPh sb="308" eb="309">
      <t>スス</t>
    </rPh>
    <rPh sb="311" eb="315">
      <t>チュウチョウキテキ</t>
    </rPh>
    <rPh sb="316" eb="318">
      <t>シテン</t>
    </rPh>
    <rPh sb="319" eb="320">
      <t>モト</t>
    </rPh>
    <rPh sb="332" eb="334">
      <t>コウシン</t>
    </rPh>
    <rPh sb="335" eb="336">
      <t>ハカ</t>
    </rPh>
    <phoneticPr fontId="7"/>
  </si>
  <si>
    <r>
      <t xml:space="preserve">　経営状況は、経営の健全性・効率性に係る指標からみても、企業債残高も少なく健全な財政運営を維持しています。また、老朽化の状況に係る指標からは管路の老朽化の進行に対し、更新が進んでいない状況でしたが、ライフライン機能強化等事業を進めたことなどにより、平成26年度以前に比べて高い値となっているものの、全国・類似団体平均を下回る結果となりました。今後、良好な経営状況を基盤とし、「安全」「強じん」「持続」の観点から、平成32年度に予定している経営戦略の策定を進めるとともに、中長期的な更新計画に基づいた管路等施設の適正な更新を推進し、引き続き経費削減や有収率の向上に取り組み健全な事業経営の維持に努めてまいります。
</t>
    </r>
    <r>
      <rPr>
        <b/>
        <sz val="11"/>
        <color rgb="FFFF0000"/>
        <rFont val="ＭＳ ゴシック"/>
        <family val="3"/>
        <charset val="128"/>
      </rPr>
      <t>　</t>
    </r>
    <rPh sb="1" eb="3">
      <t>ケイエイ</t>
    </rPh>
    <rPh sb="3" eb="5">
      <t>ジョウキョウ</t>
    </rPh>
    <rPh sb="7" eb="9">
      <t>ケイエイ</t>
    </rPh>
    <rPh sb="10" eb="13">
      <t>ケンゼンセイ</t>
    </rPh>
    <rPh sb="14" eb="17">
      <t>コウリツセイ</t>
    </rPh>
    <rPh sb="18" eb="19">
      <t>カカ</t>
    </rPh>
    <rPh sb="20" eb="22">
      <t>シヒョウ</t>
    </rPh>
    <rPh sb="28" eb="30">
      <t>キギョウ</t>
    </rPh>
    <rPh sb="30" eb="31">
      <t>サイ</t>
    </rPh>
    <rPh sb="31" eb="33">
      <t>ザンダカ</t>
    </rPh>
    <rPh sb="34" eb="35">
      <t>スク</t>
    </rPh>
    <rPh sb="37" eb="39">
      <t>ケンゼン</t>
    </rPh>
    <rPh sb="40" eb="42">
      <t>ザイセイ</t>
    </rPh>
    <rPh sb="42" eb="44">
      <t>ウンエイ</t>
    </rPh>
    <rPh sb="45" eb="47">
      <t>イジ</t>
    </rPh>
    <rPh sb="56" eb="59">
      <t>ロウキュウカ</t>
    </rPh>
    <rPh sb="60" eb="62">
      <t>ジョウキョウ</t>
    </rPh>
    <rPh sb="63" eb="64">
      <t>カカ</t>
    </rPh>
    <rPh sb="65" eb="67">
      <t>シヒョウ</t>
    </rPh>
    <rPh sb="70" eb="72">
      <t>カンロ</t>
    </rPh>
    <rPh sb="73" eb="76">
      <t>ロウキュウカ</t>
    </rPh>
    <rPh sb="77" eb="79">
      <t>シンコウ</t>
    </rPh>
    <rPh sb="80" eb="81">
      <t>タイ</t>
    </rPh>
    <rPh sb="83" eb="85">
      <t>コウシン</t>
    </rPh>
    <rPh sb="86" eb="87">
      <t>スス</t>
    </rPh>
    <rPh sb="92" eb="94">
      <t>ジョウキョウ</t>
    </rPh>
    <rPh sb="124" eb="126">
      <t>ヘイセイ</t>
    </rPh>
    <rPh sb="128" eb="130">
      <t>ネンド</t>
    </rPh>
    <rPh sb="130" eb="132">
      <t>イゼン</t>
    </rPh>
    <rPh sb="133" eb="134">
      <t>クラ</t>
    </rPh>
    <rPh sb="136" eb="137">
      <t>タカ</t>
    </rPh>
    <rPh sb="138" eb="139">
      <t>アタイ</t>
    </rPh>
    <rPh sb="149" eb="151">
      <t>ゼンコク</t>
    </rPh>
    <rPh sb="152" eb="154">
      <t>ルイジ</t>
    </rPh>
    <rPh sb="154" eb="156">
      <t>ダンタイ</t>
    </rPh>
    <rPh sb="156" eb="158">
      <t>ヘイキン</t>
    </rPh>
    <rPh sb="159" eb="161">
      <t>シタマワ</t>
    </rPh>
    <rPh sb="162" eb="164">
      <t>ケッカ</t>
    </rPh>
    <rPh sb="171" eb="173">
      <t>コンゴ</t>
    </rPh>
    <rPh sb="174" eb="176">
      <t>リョウコウ</t>
    </rPh>
    <rPh sb="177" eb="179">
      <t>ケイエイ</t>
    </rPh>
    <rPh sb="179" eb="181">
      <t>ジョウキョウ</t>
    </rPh>
    <rPh sb="182" eb="184">
      <t>キバン</t>
    </rPh>
    <rPh sb="188" eb="190">
      <t>アンゼン</t>
    </rPh>
    <rPh sb="192" eb="193">
      <t>キョウ</t>
    </rPh>
    <rPh sb="197" eb="199">
      <t>ジゾク</t>
    </rPh>
    <rPh sb="201" eb="203">
      <t>カンテン</t>
    </rPh>
    <rPh sb="213" eb="215">
      <t>ヨテイ</t>
    </rPh>
    <rPh sb="224" eb="226">
      <t>サクテイ</t>
    </rPh>
    <rPh sb="227" eb="228">
      <t>スス</t>
    </rPh>
    <rPh sb="235" eb="239">
      <t>チュウチョウキテキ</t>
    </rPh>
    <rPh sb="240" eb="242">
      <t>コウシン</t>
    </rPh>
    <rPh sb="242" eb="244">
      <t>ケイカク</t>
    </rPh>
    <rPh sb="245" eb="246">
      <t>モト</t>
    </rPh>
    <rPh sb="249" eb="251">
      <t>カンロ</t>
    </rPh>
    <rPh sb="251" eb="252">
      <t>トウ</t>
    </rPh>
    <rPh sb="252" eb="254">
      <t>シセツ</t>
    </rPh>
    <rPh sb="255" eb="257">
      <t>テキセイ</t>
    </rPh>
    <rPh sb="258" eb="260">
      <t>コウシン</t>
    </rPh>
    <rPh sb="261" eb="263">
      <t>スイシン</t>
    </rPh>
    <rPh sb="265" eb="266">
      <t>ヒ</t>
    </rPh>
    <rPh sb="267" eb="268">
      <t>ツヅ</t>
    </rPh>
    <rPh sb="271" eb="273">
      <t>サクゲン</t>
    </rPh>
    <rPh sb="274" eb="276">
      <t>ユウシュウ</t>
    </rPh>
    <rPh sb="276" eb="277">
      <t>リツ</t>
    </rPh>
    <rPh sb="278" eb="280">
      <t>コウジョウ</t>
    </rPh>
    <rPh sb="281" eb="282">
      <t>ト</t>
    </rPh>
    <rPh sb="283" eb="284">
      <t>ク</t>
    </rPh>
    <rPh sb="285" eb="287">
      <t>ケンゼン</t>
    </rPh>
    <rPh sb="288" eb="290">
      <t>ジギョウ</t>
    </rPh>
    <rPh sb="290" eb="292">
      <t>ケイエイ</t>
    </rPh>
    <rPh sb="293" eb="295">
      <t>イジ</t>
    </rPh>
    <rPh sb="296" eb="297">
      <t>ツト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</si>
</sst>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0.01</c:v>
                </c:pt>
                <c:pt idx="1">
                  <c:v>0.18</c:v>
                </c:pt>
                <c:pt idx="2">
                  <c:v>0.1</c:v>
                </c:pt>
                <c:pt idx="3">
                  <c:v>0.61</c:v>
                </c:pt>
                <c:pt idx="4">
                  <c:v>0.48</c:v>
                </c:pt>
              </c:numCache>
            </c:numRef>
          </c:val>
          <c:extLst>
            <c:ext xmlns:c16="http://schemas.microsoft.com/office/drawing/2014/chart" uri="{C3380CC4-5D6E-409C-BE32-E72D297353CC}">
              <c16:uniqueId val="{00000000-EA72-429B-8B0E-4813F5785717}"/>
            </c:ext>
          </c:extLst>
        </c:ser>
        <c:dLbls>
          <c:showLegendKey val="0"/>
          <c:showVal val="0"/>
          <c:showCatName val="0"/>
          <c:showSerName val="0"/>
          <c:showPercent val="0"/>
          <c:showBubbleSize val="0"/>
        </c:dLbls>
        <c:gapWidth val="150"/>
        <c:axId val="62327424"/>
        <c:axId val="875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EA72-429B-8B0E-4813F5785717}"/>
            </c:ext>
          </c:extLst>
        </c:ser>
        <c:dLbls>
          <c:showLegendKey val="0"/>
          <c:showVal val="0"/>
          <c:showCatName val="0"/>
          <c:showSerName val="0"/>
          <c:showPercent val="0"/>
          <c:showBubbleSize val="0"/>
        </c:dLbls>
        <c:marker val="1"/>
        <c:smooth val="0"/>
        <c:axId val="62327424"/>
        <c:axId val="87520768"/>
      </c:lineChart>
      <c:dateAx>
        <c:axId val="62327424"/>
        <c:scaling>
          <c:orientation val="minMax"/>
        </c:scaling>
        <c:delete val="1"/>
        <c:axPos val="b"/>
        <c:numFmt formatCode="ge" sourceLinked="1"/>
        <c:majorTickMark val="none"/>
        <c:minorTickMark val="none"/>
        <c:tickLblPos val="none"/>
        <c:crossAx val="87520768"/>
        <c:crosses val="autoZero"/>
        <c:auto val="1"/>
        <c:lblOffset val="100"/>
        <c:baseTimeUnit val="years"/>
      </c:dateAx>
      <c:valAx>
        <c:axId val="875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65.790000000000006</c:v>
                </c:pt>
                <c:pt idx="1">
                  <c:v>67.97</c:v>
                </c:pt>
                <c:pt idx="2">
                  <c:v>66.8</c:v>
                </c:pt>
                <c:pt idx="3">
                  <c:v>66.459999999999994</c:v>
                </c:pt>
                <c:pt idx="4">
                  <c:v>76.33</c:v>
                </c:pt>
              </c:numCache>
            </c:numRef>
          </c:val>
          <c:extLst>
            <c:ext xmlns:c16="http://schemas.microsoft.com/office/drawing/2014/chart" uri="{C3380CC4-5D6E-409C-BE32-E72D297353CC}">
              <c16:uniqueId val="{00000000-E439-4567-BBF0-002A7CE13613}"/>
            </c:ext>
          </c:extLst>
        </c:ser>
        <c:dLbls>
          <c:showLegendKey val="0"/>
          <c:showVal val="0"/>
          <c:showCatName val="0"/>
          <c:showSerName val="0"/>
          <c:showPercent val="0"/>
          <c:showBubbleSize val="0"/>
        </c:dLbls>
        <c:gapWidth val="150"/>
        <c:axId val="41609472"/>
        <c:axId val="416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E439-4567-BBF0-002A7CE13613}"/>
            </c:ext>
          </c:extLst>
        </c:ser>
        <c:dLbls>
          <c:showLegendKey val="0"/>
          <c:showVal val="0"/>
          <c:showCatName val="0"/>
          <c:showSerName val="0"/>
          <c:showPercent val="0"/>
          <c:showBubbleSize val="0"/>
        </c:dLbls>
        <c:marker val="1"/>
        <c:smooth val="0"/>
        <c:axId val="41609472"/>
        <c:axId val="41611648"/>
      </c:lineChart>
      <c:dateAx>
        <c:axId val="41609472"/>
        <c:scaling>
          <c:orientation val="minMax"/>
        </c:scaling>
        <c:delete val="1"/>
        <c:axPos val="b"/>
        <c:numFmt formatCode="ge" sourceLinked="1"/>
        <c:majorTickMark val="none"/>
        <c:minorTickMark val="none"/>
        <c:tickLblPos val="none"/>
        <c:crossAx val="41611648"/>
        <c:crosses val="autoZero"/>
        <c:auto val="1"/>
        <c:lblOffset val="100"/>
        <c:baseTimeUnit val="years"/>
      </c:dateAx>
      <c:valAx>
        <c:axId val="416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92.71</c:v>
                </c:pt>
                <c:pt idx="1">
                  <c:v>90.81</c:v>
                </c:pt>
                <c:pt idx="2">
                  <c:v>91.82</c:v>
                </c:pt>
                <c:pt idx="3">
                  <c:v>92.93</c:v>
                </c:pt>
                <c:pt idx="4">
                  <c:v>92.8</c:v>
                </c:pt>
              </c:numCache>
            </c:numRef>
          </c:val>
          <c:extLst>
            <c:ext xmlns:c16="http://schemas.microsoft.com/office/drawing/2014/chart" uri="{C3380CC4-5D6E-409C-BE32-E72D297353CC}">
              <c16:uniqueId val="{00000000-990D-4829-B35F-696D2B9E6A27}"/>
            </c:ext>
          </c:extLst>
        </c:ser>
        <c:dLbls>
          <c:showLegendKey val="0"/>
          <c:showVal val="0"/>
          <c:showCatName val="0"/>
          <c:showSerName val="0"/>
          <c:showPercent val="0"/>
          <c:showBubbleSize val="0"/>
        </c:dLbls>
        <c:gapWidth val="150"/>
        <c:axId val="41634432"/>
        <c:axId val="416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990D-4829-B35F-696D2B9E6A27}"/>
            </c:ext>
          </c:extLst>
        </c:ser>
        <c:dLbls>
          <c:showLegendKey val="0"/>
          <c:showVal val="0"/>
          <c:showCatName val="0"/>
          <c:showSerName val="0"/>
          <c:showPercent val="0"/>
          <c:showBubbleSize val="0"/>
        </c:dLbls>
        <c:marker val="1"/>
        <c:smooth val="0"/>
        <c:axId val="41634432"/>
        <c:axId val="41640704"/>
      </c:lineChart>
      <c:dateAx>
        <c:axId val="41634432"/>
        <c:scaling>
          <c:orientation val="minMax"/>
        </c:scaling>
        <c:delete val="1"/>
        <c:axPos val="b"/>
        <c:numFmt formatCode="ge" sourceLinked="1"/>
        <c:majorTickMark val="none"/>
        <c:minorTickMark val="none"/>
        <c:tickLblPos val="none"/>
        <c:crossAx val="41640704"/>
        <c:crosses val="autoZero"/>
        <c:auto val="1"/>
        <c:lblOffset val="100"/>
        <c:baseTimeUnit val="years"/>
      </c:dateAx>
      <c:valAx>
        <c:axId val="416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103.91</c:v>
                </c:pt>
                <c:pt idx="1">
                  <c:v>108.56</c:v>
                </c:pt>
                <c:pt idx="2">
                  <c:v>123.22</c:v>
                </c:pt>
                <c:pt idx="3">
                  <c:v>121.78</c:v>
                </c:pt>
                <c:pt idx="4">
                  <c:v>123.9</c:v>
                </c:pt>
              </c:numCache>
            </c:numRef>
          </c:val>
          <c:extLst>
            <c:ext xmlns:c16="http://schemas.microsoft.com/office/drawing/2014/chart" uri="{C3380CC4-5D6E-409C-BE32-E72D297353CC}">
              <c16:uniqueId val="{00000000-6E75-4430-9287-CD514209E121}"/>
            </c:ext>
          </c:extLst>
        </c:ser>
        <c:dLbls>
          <c:showLegendKey val="0"/>
          <c:showVal val="0"/>
          <c:showCatName val="0"/>
          <c:showSerName val="0"/>
          <c:showPercent val="0"/>
          <c:showBubbleSize val="0"/>
        </c:dLbls>
        <c:gapWidth val="150"/>
        <c:axId val="41455616"/>
        <c:axId val="414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6E75-4430-9287-CD514209E121}"/>
            </c:ext>
          </c:extLst>
        </c:ser>
        <c:dLbls>
          <c:showLegendKey val="0"/>
          <c:showVal val="0"/>
          <c:showCatName val="0"/>
          <c:showSerName val="0"/>
          <c:showPercent val="0"/>
          <c:showBubbleSize val="0"/>
        </c:dLbls>
        <c:marker val="1"/>
        <c:smooth val="0"/>
        <c:axId val="41455616"/>
        <c:axId val="41456768"/>
      </c:lineChart>
      <c:dateAx>
        <c:axId val="41455616"/>
        <c:scaling>
          <c:orientation val="minMax"/>
        </c:scaling>
        <c:delete val="1"/>
        <c:axPos val="b"/>
        <c:numFmt formatCode="ge" sourceLinked="1"/>
        <c:majorTickMark val="none"/>
        <c:minorTickMark val="none"/>
        <c:tickLblPos val="none"/>
        <c:crossAx val="41456768"/>
        <c:crosses val="autoZero"/>
        <c:auto val="1"/>
        <c:lblOffset val="100"/>
        <c:baseTimeUnit val="years"/>
      </c:dateAx>
      <c:valAx>
        <c:axId val="4145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42.66</c:v>
                </c:pt>
                <c:pt idx="1">
                  <c:v>43.37</c:v>
                </c:pt>
                <c:pt idx="2">
                  <c:v>43.93</c:v>
                </c:pt>
                <c:pt idx="3">
                  <c:v>43.64</c:v>
                </c:pt>
                <c:pt idx="4">
                  <c:v>43.26</c:v>
                </c:pt>
              </c:numCache>
            </c:numRef>
          </c:val>
          <c:extLst>
            <c:ext xmlns:c16="http://schemas.microsoft.com/office/drawing/2014/chart" uri="{C3380CC4-5D6E-409C-BE32-E72D297353CC}">
              <c16:uniqueId val="{00000000-527A-4715-B93E-1AC439115997}"/>
            </c:ext>
          </c:extLst>
        </c:ser>
        <c:dLbls>
          <c:showLegendKey val="0"/>
          <c:showVal val="0"/>
          <c:showCatName val="0"/>
          <c:showSerName val="0"/>
          <c:showPercent val="0"/>
          <c:showBubbleSize val="0"/>
        </c:dLbls>
        <c:gapWidth val="150"/>
        <c:axId val="41467264"/>
        <c:axId val="414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527A-4715-B93E-1AC439115997}"/>
            </c:ext>
          </c:extLst>
        </c:ser>
        <c:dLbls>
          <c:showLegendKey val="0"/>
          <c:showVal val="0"/>
          <c:showCatName val="0"/>
          <c:showSerName val="0"/>
          <c:showPercent val="0"/>
          <c:showBubbleSize val="0"/>
        </c:dLbls>
        <c:marker val="1"/>
        <c:smooth val="0"/>
        <c:axId val="41467264"/>
        <c:axId val="41469440"/>
      </c:lineChart>
      <c:dateAx>
        <c:axId val="41467264"/>
        <c:scaling>
          <c:orientation val="minMax"/>
        </c:scaling>
        <c:delete val="1"/>
        <c:axPos val="b"/>
        <c:numFmt formatCode="ge" sourceLinked="1"/>
        <c:majorTickMark val="none"/>
        <c:minorTickMark val="none"/>
        <c:tickLblPos val="none"/>
        <c:crossAx val="41469440"/>
        <c:crosses val="autoZero"/>
        <c:auto val="1"/>
        <c:lblOffset val="100"/>
        <c:baseTimeUnit val="years"/>
      </c:dateAx>
      <c:valAx>
        <c:axId val="414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13.03</c:v>
                </c:pt>
                <c:pt idx="1">
                  <c:v>23.95</c:v>
                </c:pt>
                <c:pt idx="2">
                  <c:v>31.07</c:v>
                </c:pt>
                <c:pt idx="3">
                  <c:v>30.67</c:v>
                </c:pt>
                <c:pt idx="4">
                  <c:v>33.44</c:v>
                </c:pt>
              </c:numCache>
            </c:numRef>
          </c:val>
          <c:extLst>
            <c:ext xmlns:c16="http://schemas.microsoft.com/office/drawing/2014/chart" uri="{C3380CC4-5D6E-409C-BE32-E72D297353CC}">
              <c16:uniqueId val="{00000000-FF9B-4BC6-9AB0-B2F62A96B754}"/>
            </c:ext>
          </c:extLst>
        </c:ser>
        <c:dLbls>
          <c:showLegendKey val="0"/>
          <c:showVal val="0"/>
          <c:showCatName val="0"/>
          <c:showSerName val="0"/>
          <c:showPercent val="0"/>
          <c:showBubbleSize val="0"/>
        </c:dLbls>
        <c:gapWidth val="150"/>
        <c:axId val="41488384"/>
        <c:axId val="414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FF9B-4BC6-9AB0-B2F62A96B754}"/>
            </c:ext>
          </c:extLst>
        </c:ser>
        <c:dLbls>
          <c:showLegendKey val="0"/>
          <c:showVal val="0"/>
          <c:showCatName val="0"/>
          <c:showSerName val="0"/>
          <c:showPercent val="0"/>
          <c:showBubbleSize val="0"/>
        </c:dLbls>
        <c:marker val="1"/>
        <c:smooth val="0"/>
        <c:axId val="41488384"/>
        <c:axId val="41490304"/>
      </c:lineChart>
      <c:dateAx>
        <c:axId val="41488384"/>
        <c:scaling>
          <c:orientation val="minMax"/>
        </c:scaling>
        <c:delete val="1"/>
        <c:axPos val="b"/>
        <c:numFmt formatCode="ge" sourceLinked="1"/>
        <c:majorTickMark val="none"/>
        <c:minorTickMark val="none"/>
        <c:tickLblPos val="none"/>
        <c:crossAx val="41490304"/>
        <c:crosses val="autoZero"/>
        <c:auto val="1"/>
        <c:lblOffset val="100"/>
        <c:baseTimeUnit val="years"/>
      </c:dateAx>
      <c:valAx>
        <c:axId val="414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16-4FFA-B507-97051E126C41}"/>
            </c:ext>
          </c:extLst>
        </c:ser>
        <c:dLbls>
          <c:showLegendKey val="0"/>
          <c:showVal val="0"/>
          <c:showCatName val="0"/>
          <c:showSerName val="0"/>
          <c:showPercent val="0"/>
          <c:showBubbleSize val="0"/>
        </c:dLbls>
        <c:gapWidth val="150"/>
        <c:axId val="41505152"/>
        <c:axId val="415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D116-4FFA-B507-97051E126C41}"/>
            </c:ext>
          </c:extLst>
        </c:ser>
        <c:dLbls>
          <c:showLegendKey val="0"/>
          <c:showVal val="0"/>
          <c:showCatName val="0"/>
          <c:showSerName val="0"/>
          <c:showPercent val="0"/>
          <c:showBubbleSize val="0"/>
        </c:dLbls>
        <c:marker val="1"/>
        <c:smooth val="0"/>
        <c:axId val="41505152"/>
        <c:axId val="41507072"/>
      </c:lineChart>
      <c:dateAx>
        <c:axId val="41505152"/>
        <c:scaling>
          <c:orientation val="minMax"/>
        </c:scaling>
        <c:delete val="1"/>
        <c:axPos val="b"/>
        <c:numFmt formatCode="ge" sourceLinked="1"/>
        <c:majorTickMark val="none"/>
        <c:minorTickMark val="none"/>
        <c:tickLblPos val="none"/>
        <c:crossAx val="41507072"/>
        <c:crosses val="autoZero"/>
        <c:auto val="1"/>
        <c:lblOffset val="100"/>
        <c:baseTimeUnit val="years"/>
      </c:dateAx>
      <c:valAx>
        <c:axId val="4150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795.31</c:v>
                </c:pt>
                <c:pt idx="1">
                  <c:v>859.09</c:v>
                </c:pt>
                <c:pt idx="2">
                  <c:v>580.05999999999995</c:v>
                </c:pt>
                <c:pt idx="3">
                  <c:v>447.56</c:v>
                </c:pt>
                <c:pt idx="4">
                  <c:v>460.12</c:v>
                </c:pt>
              </c:numCache>
            </c:numRef>
          </c:val>
          <c:extLst>
            <c:ext xmlns:c16="http://schemas.microsoft.com/office/drawing/2014/chart" uri="{C3380CC4-5D6E-409C-BE32-E72D297353CC}">
              <c16:uniqueId val="{00000000-3C5A-459B-B768-24E72D57812E}"/>
            </c:ext>
          </c:extLst>
        </c:ser>
        <c:dLbls>
          <c:showLegendKey val="0"/>
          <c:showVal val="0"/>
          <c:showCatName val="0"/>
          <c:showSerName val="0"/>
          <c:showPercent val="0"/>
          <c:showBubbleSize val="0"/>
        </c:dLbls>
        <c:gapWidth val="150"/>
        <c:axId val="41521920"/>
        <c:axId val="415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3C5A-459B-B768-24E72D57812E}"/>
            </c:ext>
          </c:extLst>
        </c:ser>
        <c:dLbls>
          <c:showLegendKey val="0"/>
          <c:showVal val="0"/>
          <c:showCatName val="0"/>
          <c:showSerName val="0"/>
          <c:showPercent val="0"/>
          <c:showBubbleSize val="0"/>
        </c:dLbls>
        <c:marker val="1"/>
        <c:smooth val="0"/>
        <c:axId val="41521920"/>
        <c:axId val="41523840"/>
      </c:lineChart>
      <c:dateAx>
        <c:axId val="41521920"/>
        <c:scaling>
          <c:orientation val="minMax"/>
        </c:scaling>
        <c:delete val="1"/>
        <c:axPos val="b"/>
        <c:numFmt formatCode="ge" sourceLinked="1"/>
        <c:majorTickMark val="none"/>
        <c:minorTickMark val="none"/>
        <c:tickLblPos val="none"/>
        <c:crossAx val="41523840"/>
        <c:crosses val="autoZero"/>
        <c:auto val="1"/>
        <c:lblOffset val="100"/>
        <c:baseTimeUnit val="years"/>
      </c:dateAx>
      <c:valAx>
        <c:axId val="4152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18.03</c:v>
                </c:pt>
                <c:pt idx="1">
                  <c:v>15.25</c:v>
                </c:pt>
                <c:pt idx="2">
                  <c:v>12.63</c:v>
                </c:pt>
                <c:pt idx="3">
                  <c:v>9.6999999999999993</c:v>
                </c:pt>
                <c:pt idx="4">
                  <c:v>6.56</c:v>
                </c:pt>
              </c:numCache>
            </c:numRef>
          </c:val>
          <c:extLst>
            <c:ext xmlns:c16="http://schemas.microsoft.com/office/drawing/2014/chart" uri="{C3380CC4-5D6E-409C-BE32-E72D297353CC}">
              <c16:uniqueId val="{00000000-9718-42E0-AD84-7C5912DBBB91}"/>
            </c:ext>
          </c:extLst>
        </c:ser>
        <c:dLbls>
          <c:showLegendKey val="0"/>
          <c:showVal val="0"/>
          <c:showCatName val="0"/>
          <c:showSerName val="0"/>
          <c:showPercent val="0"/>
          <c:showBubbleSize val="0"/>
        </c:dLbls>
        <c:gapWidth val="150"/>
        <c:axId val="41546880"/>
        <c:axId val="415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9718-42E0-AD84-7C5912DBBB91}"/>
            </c:ext>
          </c:extLst>
        </c:ser>
        <c:dLbls>
          <c:showLegendKey val="0"/>
          <c:showVal val="0"/>
          <c:showCatName val="0"/>
          <c:showSerName val="0"/>
          <c:showPercent val="0"/>
          <c:showBubbleSize val="0"/>
        </c:dLbls>
        <c:marker val="1"/>
        <c:smooth val="0"/>
        <c:axId val="41546880"/>
        <c:axId val="41548800"/>
      </c:lineChart>
      <c:dateAx>
        <c:axId val="41546880"/>
        <c:scaling>
          <c:orientation val="minMax"/>
        </c:scaling>
        <c:delete val="1"/>
        <c:axPos val="b"/>
        <c:numFmt formatCode="ge" sourceLinked="1"/>
        <c:majorTickMark val="none"/>
        <c:minorTickMark val="none"/>
        <c:tickLblPos val="none"/>
        <c:crossAx val="41548800"/>
        <c:crosses val="autoZero"/>
        <c:auto val="1"/>
        <c:lblOffset val="100"/>
        <c:baseTimeUnit val="years"/>
      </c:dateAx>
      <c:valAx>
        <c:axId val="4154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99.89</c:v>
                </c:pt>
                <c:pt idx="1">
                  <c:v>104.58</c:v>
                </c:pt>
                <c:pt idx="2">
                  <c:v>122.69</c:v>
                </c:pt>
                <c:pt idx="3">
                  <c:v>121.23</c:v>
                </c:pt>
                <c:pt idx="4">
                  <c:v>123.71</c:v>
                </c:pt>
              </c:numCache>
            </c:numRef>
          </c:val>
          <c:extLst>
            <c:ext xmlns:c16="http://schemas.microsoft.com/office/drawing/2014/chart" uri="{C3380CC4-5D6E-409C-BE32-E72D297353CC}">
              <c16:uniqueId val="{00000000-B143-46FE-BC87-B3B68213814F}"/>
            </c:ext>
          </c:extLst>
        </c:ser>
        <c:dLbls>
          <c:showLegendKey val="0"/>
          <c:showVal val="0"/>
          <c:showCatName val="0"/>
          <c:showSerName val="0"/>
          <c:showPercent val="0"/>
          <c:showBubbleSize val="0"/>
        </c:dLbls>
        <c:gapWidth val="150"/>
        <c:axId val="41563648"/>
        <c:axId val="415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B143-46FE-BC87-B3B68213814F}"/>
            </c:ext>
          </c:extLst>
        </c:ser>
        <c:dLbls>
          <c:showLegendKey val="0"/>
          <c:showVal val="0"/>
          <c:showCatName val="0"/>
          <c:showSerName val="0"/>
          <c:showPercent val="0"/>
          <c:showBubbleSize val="0"/>
        </c:dLbls>
        <c:marker val="1"/>
        <c:smooth val="0"/>
        <c:axId val="41563648"/>
        <c:axId val="41565568"/>
      </c:lineChart>
      <c:dateAx>
        <c:axId val="41563648"/>
        <c:scaling>
          <c:orientation val="minMax"/>
        </c:scaling>
        <c:delete val="1"/>
        <c:axPos val="b"/>
        <c:numFmt formatCode="ge" sourceLinked="1"/>
        <c:majorTickMark val="none"/>
        <c:minorTickMark val="none"/>
        <c:tickLblPos val="none"/>
        <c:crossAx val="41565568"/>
        <c:crosses val="autoZero"/>
        <c:auto val="1"/>
        <c:lblOffset val="100"/>
        <c:baseTimeUnit val="years"/>
      </c:dateAx>
      <c:valAx>
        <c:axId val="415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147.16</c:v>
                </c:pt>
                <c:pt idx="1">
                  <c:v>140.69999999999999</c:v>
                </c:pt>
                <c:pt idx="2">
                  <c:v>120.01</c:v>
                </c:pt>
                <c:pt idx="3">
                  <c:v>121.32</c:v>
                </c:pt>
                <c:pt idx="4">
                  <c:v>119.23</c:v>
                </c:pt>
              </c:numCache>
            </c:numRef>
          </c:val>
          <c:extLst>
            <c:ext xmlns:c16="http://schemas.microsoft.com/office/drawing/2014/chart" uri="{C3380CC4-5D6E-409C-BE32-E72D297353CC}">
              <c16:uniqueId val="{00000000-ED89-4D50-A207-16C5EE2BC1A4}"/>
            </c:ext>
          </c:extLst>
        </c:ser>
        <c:dLbls>
          <c:showLegendKey val="0"/>
          <c:showVal val="0"/>
          <c:showCatName val="0"/>
          <c:showSerName val="0"/>
          <c:showPercent val="0"/>
          <c:showBubbleSize val="0"/>
        </c:dLbls>
        <c:gapWidth val="150"/>
        <c:axId val="41592704"/>
        <c:axId val="415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ED89-4D50-A207-16C5EE2BC1A4}"/>
            </c:ext>
          </c:extLst>
        </c:ser>
        <c:dLbls>
          <c:showLegendKey val="0"/>
          <c:showVal val="0"/>
          <c:showCatName val="0"/>
          <c:showSerName val="0"/>
          <c:showPercent val="0"/>
          <c:showBubbleSize val="0"/>
        </c:dLbls>
        <c:marker val="1"/>
        <c:smooth val="0"/>
        <c:axId val="41592704"/>
        <c:axId val="41598976"/>
      </c:lineChart>
      <c:dateAx>
        <c:axId val="41592704"/>
        <c:scaling>
          <c:orientation val="minMax"/>
        </c:scaling>
        <c:delete val="1"/>
        <c:axPos val="b"/>
        <c:numFmt formatCode="ge" sourceLinked="1"/>
        <c:majorTickMark val="none"/>
        <c:minorTickMark val="none"/>
        <c:tickLblPos val="none"/>
        <c:crossAx val="41598976"/>
        <c:crosses val="autoZero"/>
        <c:auto val="1"/>
        <c:lblOffset val="100"/>
        <c:baseTimeUnit val="years"/>
      </c:dateAx>
      <c:valAx>
        <c:axId val="415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幸田町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40545</v>
      </c>
      <c r="AM8" s="71"/>
      <c r="AN8" s="71"/>
      <c r="AO8" s="71"/>
      <c r="AP8" s="71"/>
      <c r="AQ8" s="71"/>
      <c r="AR8" s="71"/>
      <c r="AS8" s="71"/>
      <c r="AT8" s="67">
        <f>データ!$S$6</f>
        <v>56.72</v>
      </c>
      <c r="AU8" s="68"/>
      <c r="AV8" s="68"/>
      <c r="AW8" s="68"/>
      <c r="AX8" s="68"/>
      <c r="AY8" s="68"/>
      <c r="AZ8" s="68"/>
      <c r="BA8" s="68"/>
      <c r="BB8" s="70">
        <f>データ!$T$6</f>
        <v>714.83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93.95</v>
      </c>
      <c r="J10" s="68"/>
      <c r="K10" s="68"/>
      <c r="L10" s="68"/>
      <c r="M10" s="68"/>
      <c r="N10" s="68"/>
      <c r="O10" s="69"/>
      <c r="P10" s="70">
        <f>データ!$P$6</f>
        <v>99.8</v>
      </c>
      <c r="Q10" s="70"/>
      <c r="R10" s="70"/>
      <c r="S10" s="70"/>
      <c r="T10" s="70"/>
      <c r="U10" s="70"/>
      <c r="V10" s="70"/>
      <c r="W10" s="71">
        <f>データ!$Q$6</f>
        <v>2397</v>
      </c>
      <c r="X10" s="71"/>
      <c r="Y10" s="71"/>
      <c r="Z10" s="71"/>
      <c r="AA10" s="71"/>
      <c r="AB10" s="71"/>
      <c r="AC10" s="71"/>
      <c r="AD10" s="2"/>
      <c r="AE10" s="2"/>
      <c r="AF10" s="2"/>
      <c r="AG10" s="2"/>
      <c r="AH10" s="5"/>
      <c r="AI10" s="5"/>
      <c r="AJ10" s="5"/>
      <c r="AK10" s="5"/>
      <c r="AL10" s="71">
        <f>データ!$U$6</f>
        <v>40594</v>
      </c>
      <c r="AM10" s="71"/>
      <c r="AN10" s="71"/>
      <c r="AO10" s="71"/>
      <c r="AP10" s="71"/>
      <c r="AQ10" s="71"/>
      <c r="AR10" s="71"/>
      <c r="AS10" s="71"/>
      <c r="AT10" s="67">
        <f>データ!$V$6</f>
        <v>54.38</v>
      </c>
      <c r="AU10" s="68"/>
      <c r="AV10" s="68"/>
      <c r="AW10" s="68"/>
      <c r="AX10" s="68"/>
      <c r="AY10" s="68"/>
      <c r="AZ10" s="68"/>
      <c r="BA10" s="68"/>
      <c r="BB10" s="70">
        <f>データ!$W$6</f>
        <v>746.49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235016</v>
      </c>
      <c r="D6" s="34">
        <f t="shared" si="3"/>
        <v>46</v>
      </c>
      <c r="E6" s="34">
        <f t="shared" si="3"/>
        <v>1</v>
      </c>
      <c r="F6" s="34">
        <f t="shared" si="3"/>
        <v>0</v>
      </c>
      <c r="G6" s="34">
        <f t="shared" si="3"/>
        <v>1</v>
      </c>
      <c r="H6" s="34" t="str">
        <f t="shared" si="3"/>
        <v>愛知県　幸田町</v>
      </c>
      <c r="I6" s="34" t="str">
        <f t="shared" si="3"/>
        <v>法適用</v>
      </c>
      <c r="J6" s="34" t="str">
        <f t="shared" si="3"/>
        <v>水道事業</v>
      </c>
      <c r="K6" s="34" t="str">
        <f t="shared" si="3"/>
        <v>末端給水事業</v>
      </c>
      <c r="L6" s="34" t="str">
        <f t="shared" si="3"/>
        <v>A5</v>
      </c>
      <c r="M6" s="34">
        <f t="shared" si="3"/>
        <v>0</v>
      </c>
      <c r="N6" s="35" t="str">
        <f t="shared" si="3"/>
        <v>-</v>
      </c>
      <c r="O6" s="35">
        <f t="shared" si="3"/>
        <v>93.95</v>
      </c>
      <c r="P6" s="35">
        <f t="shared" si="3"/>
        <v>99.8</v>
      </c>
      <c r="Q6" s="35">
        <f t="shared" si="3"/>
        <v>2397</v>
      </c>
      <c r="R6" s="35">
        <f t="shared" si="3"/>
        <v>40545</v>
      </c>
      <c r="S6" s="35">
        <f t="shared" si="3"/>
        <v>56.72</v>
      </c>
      <c r="T6" s="35">
        <f t="shared" si="3"/>
        <v>714.83</v>
      </c>
      <c r="U6" s="35">
        <f t="shared" si="3"/>
        <v>40594</v>
      </c>
      <c r="V6" s="35">
        <f t="shared" si="3"/>
        <v>54.38</v>
      </c>
      <c r="W6" s="35">
        <f t="shared" si="3"/>
        <v>746.49</v>
      </c>
      <c r="X6" s="36">
        <f>IF(X7="",NA(),X7)</f>
        <v>103.91</v>
      </c>
      <c r="Y6" s="36">
        <f t="shared" ref="Y6:AG6" si="4">IF(Y7="",NA(),Y7)</f>
        <v>108.56</v>
      </c>
      <c r="Z6" s="36">
        <f t="shared" si="4"/>
        <v>123.22</v>
      </c>
      <c r="AA6" s="36">
        <f t="shared" si="4"/>
        <v>121.78</v>
      </c>
      <c r="AB6" s="36">
        <f t="shared" si="4"/>
        <v>123.9</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795.31</v>
      </c>
      <c r="AU6" s="36">
        <f t="shared" ref="AU6:BC6" si="6">IF(AU7="",NA(),AU7)</f>
        <v>859.09</v>
      </c>
      <c r="AV6" s="36">
        <f t="shared" si="6"/>
        <v>580.05999999999995</v>
      </c>
      <c r="AW6" s="36">
        <f t="shared" si="6"/>
        <v>447.56</v>
      </c>
      <c r="AX6" s="36">
        <f t="shared" si="6"/>
        <v>460.12</v>
      </c>
      <c r="AY6" s="36">
        <f t="shared" si="6"/>
        <v>852.01</v>
      </c>
      <c r="AZ6" s="36">
        <f t="shared" si="6"/>
        <v>909.68</v>
      </c>
      <c r="BA6" s="36">
        <f t="shared" si="6"/>
        <v>382.09</v>
      </c>
      <c r="BB6" s="36">
        <f t="shared" si="6"/>
        <v>371.31</v>
      </c>
      <c r="BC6" s="36">
        <f t="shared" si="6"/>
        <v>377.63</v>
      </c>
      <c r="BD6" s="35" t="str">
        <f>IF(BD7="","",IF(BD7="-","【-】","【"&amp;SUBSTITUTE(TEXT(BD7,"#,##0.00"),"-","△")&amp;"】"))</f>
        <v>【262.87】</v>
      </c>
      <c r="BE6" s="36">
        <f>IF(BE7="",NA(),BE7)</f>
        <v>18.03</v>
      </c>
      <c r="BF6" s="36">
        <f t="shared" ref="BF6:BN6" si="7">IF(BF7="",NA(),BF7)</f>
        <v>15.25</v>
      </c>
      <c r="BG6" s="36">
        <f t="shared" si="7"/>
        <v>12.63</v>
      </c>
      <c r="BH6" s="36">
        <f t="shared" si="7"/>
        <v>9.6999999999999993</v>
      </c>
      <c r="BI6" s="36">
        <f t="shared" si="7"/>
        <v>6.56</v>
      </c>
      <c r="BJ6" s="36">
        <f t="shared" si="7"/>
        <v>391.4</v>
      </c>
      <c r="BK6" s="36">
        <f t="shared" si="7"/>
        <v>382.65</v>
      </c>
      <c r="BL6" s="36">
        <f t="shared" si="7"/>
        <v>385.06</v>
      </c>
      <c r="BM6" s="36">
        <f t="shared" si="7"/>
        <v>373.09</v>
      </c>
      <c r="BN6" s="36">
        <f t="shared" si="7"/>
        <v>364.71</v>
      </c>
      <c r="BO6" s="35" t="str">
        <f>IF(BO7="","",IF(BO7="-","【-】","【"&amp;SUBSTITUTE(TEXT(BO7,"#,##0.00"),"-","△")&amp;"】"))</f>
        <v>【270.87】</v>
      </c>
      <c r="BP6" s="36">
        <f>IF(BP7="",NA(),BP7)</f>
        <v>99.89</v>
      </c>
      <c r="BQ6" s="36">
        <f t="shared" ref="BQ6:BY6" si="8">IF(BQ7="",NA(),BQ7)</f>
        <v>104.58</v>
      </c>
      <c r="BR6" s="36">
        <f t="shared" si="8"/>
        <v>122.69</v>
      </c>
      <c r="BS6" s="36">
        <f t="shared" si="8"/>
        <v>121.23</v>
      </c>
      <c r="BT6" s="36">
        <f t="shared" si="8"/>
        <v>123.71</v>
      </c>
      <c r="BU6" s="36">
        <f t="shared" si="8"/>
        <v>95.91</v>
      </c>
      <c r="BV6" s="36">
        <f t="shared" si="8"/>
        <v>96.1</v>
      </c>
      <c r="BW6" s="36">
        <f t="shared" si="8"/>
        <v>99.07</v>
      </c>
      <c r="BX6" s="36">
        <f t="shared" si="8"/>
        <v>99.99</v>
      </c>
      <c r="BY6" s="36">
        <f t="shared" si="8"/>
        <v>100.65</v>
      </c>
      <c r="BZ6" s="35" t="str">
        <f>IF(BZ7="","",IF(BZ7="-","【-】","【"&amp;SUBSTITUTE(TEXT(BZ7,"#,##0.00"),"-","△")&amp;"】"))</f>
        <v>【105.59】</v>
      </c>
      <c r="CA6" s="36">
        <f>IF(CA7="",NA(),CA7)</f>
        <v>147.16</v>
      </c>
      <c r="CB6" s="36">
        <f t="shared" ref="CB6:CJ6" si="9">IF(CB7="",NA(),CB7)</f>
        <v>140.69999999999999</v>
      </c>
      <c r="CC6" s="36">
        <f t="shared" si="9"/>
        <v>120.01</v>
      </c>
      <c r="CD6" s="36">
        <f t="shared" si="9"/>
        <v>121.32</v>
      </c>
      <c r="CE6" s="36">
        <f t="shared" si="9"/>
        <v>119.23</v>
      </c>
      <c r="CF6" s="36">
        <f t="shared" si="9"/>
        <v>179.29</v>
      </c>
      <c r="CG6" s="36">
        <f t="shared" si="9"/>
        <v>178.39</v>
      </c>
      <c r="CH6" s="36">
        <f t="shared" si="9"/>
        <v>173.03</v>
      </c>
      <c r="CI6" s="36">
        <f t="shared" si="9"/>
        <v>171.15</v>
      </c>
      <c r="CJ6" s="36">
        <f t="shared" si="9"/>
        <v>170.19</v>
      </c>
      <c r="CK6" s="35" t="str">
        <f>IF(CK7="","",IF(CK7="-","【-】","【"&amp;SUBSTITUTE(TEXT(CK7,"#,##0.00"),"-","△")&amp;"】"))</f>
        <v>【163.27】</v>
      </c>
      <c r="CL6" s="36">
        <f>IF(CL7="",NA(),CL7)</f>
        <v>65.790000000000006</v>
      </c>
      <c r="CM6" s="36">
        <f t="shared" ref="CM6:CU6" si="10">IF(CM7="",NA(),CM7)</f>
        <v>67.97</v>
      </c>
      <c r="CN6" s="36">
        <f t="shared" si="10"/>
        <v>66.8</v>
      </c>
      <c r="CO6" s="36">
        <f t="shared" si="10"/>
        <v>66.459999999999994</v>
      </c>
      <c r="CP6" s="36">
        <f t="shared" si="10"/>
        <v>76.33</v>
      </c>
      <c r="CQ6" s="36">
        <f t="shared" si="10"/>
        <v>59.09</v>
      </c>
      <c r="CR6" s="36">
        <f t="shared" si="10"/>
        <v>59.23</v>
      </c>
      <c r="CS6" s="36">
        <f t="shared" si="10"/>
        <v>58.58</v>
      </c>
      <c r="CT6" s="36">
        <f t="shared" si="10"/>
        <v>58.53</v>
      </c>
      <c r="CU6" s="36">
        <f t="shared" si="10"/>
        <v>59.01</v>
      </c>
      <c r="CV6" s="35" t="str">
        <f>IF(CV7="","",IF(CV7="-","【-】","【"&amp;SUBSTITUTE(TEXT(CV7,"#,##0.00"),"-","△")&amp;"】"))</f>
        <v>【59.94】</v>
      </c>
      <c r="CW6" s="36">
        <f>IF(CW7="",NA(),CW7)</f>
        <v>92.71</v>
      </c>
      <c r="CX6" s="36">
        <f t="shared" ref="CX6:DF6" si="11">IF(CX7="",NA(),CX7)</f>
        <v>90.81</v>
      </c>
      <c r="CY6" s="36">
        <f t="shared" si="11"/>
        <v>91.82</v>
      </c>
      <c r="CZ6" s="36">
        <f t="shared" si="11"/>
        <v>92.93</v>
      </c>
      <c r="DA6" s="36">
        <f t="shared" si="11"/>
        <v>92.8</v>
      </c>
      <c r="DB6" s="36">
        <f t="shared" si="11"/>
        <v>85.4</v>
      </c>
      <c r="DC6" s="36">
        <f t="shared" si="11"/>
        <v>85.53</v>
      </c>
      <c r="DD6" s="36">
        <f t="shared" si="11"/>
        <v>85.23</v>
      </c>
      <c r="DE6" s="36">
        <f t="shared" si="11"/>
        <v>85.26</v>
      </c>
      <c r="DF6" s="36">
        <f t="shared" si="11"/>
        <v>85.37</v>
      </c>
      <c r="DG6" s="35" t="str">
        <f>IF(DG7="","",IF(DG7="-","【-】","【"&amp;SUBSTITUTE(TEXT(DG7,"#,##0.00"),"-","△")&amp;"】"))</f>
        <v>【90.22】</v>
      </c>
      <c r="DH6" s="36">
        <f>IF(DH7="",NA(),DH7)</f>
        <v>42.66</v>
      </c>
      <c r="DI6" s="36">
        <f t="shared" ref="DI6:DQ6" si="12">IF(DI7="",NA(),DI7)</f>
        <v>43.37</v>
      </c>
      <c r="DJ6" s="36">
        <f t="shared" si="12"/>
        <v>43.93</v>
      </c>
      <c r="DK6" s="36">
        <f t="shared" si="12"/>
        <v>43.64</v>
      </c>
      <c r="DL6" s="36">
        <f t="shared" si="12"/>
        <v>43.26</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13.03</v>
      </c>
      <c r="DT6" s="36">
        <f t="shared" ref="DT6:EB6" si="13">IF(DT7="",NA(),DT7)</f>
        <v>23.95</v>
      </c>
      <c r="DU6" s="36">
        <f t="shared" si="13"/>
        <v>31.07</v>
      </c>
      <c r="DV6" s="36">
        <f t="shared" si="13"/>
        <v>30.67</v>
      </c>
      <c r="DW6" s="36">
        <f t="shared" si="13"/>
        <v>33.44</v>
      </c>
      <c r="DX6" s="36">
        <f t="shared" si="13"/>
        <v>7.8</v>
      </c>
      <c r="DY6" s="36">
        <f t="shared" si="13"/>
        <v>8.39</v>
      </c>
      <c r="DZ6" s="36">
        <f t="shared" si="13"/>
        <v>10.09</v>
      </c>
      <c r="EA6" s="36">
        <f t="shared" si="13"/>
        <v>10.54</v>
      </c>
      <c r="EB6" s="36">
        <f t="shared" si="13"/>
        <v>12.03</v>
      </c>
      <c r="EC6" s="35" t="str">
        <f>IF(EC7="","",IF(EC7="-","【-】","【"&amp;SUBSTITUTE(TEXT(EC7,"#,##0.00"),"-","△")&amp;"】"))</f>
        <v>【15.00】</v>
      </c>
      <c r="ED6" s="36">
        <f>IF(ED7="",NA(),ED7)</f>
        <v>0.01</v>
      </c>
      <c r="EE6" s="36">
        <f t="shared" ref="EE6:EM6" si="14">IF(EE7="",NA(),EE7)</f>
        <v>0.18</v>
      </c>
      <c r="EF6" s="36">
        <f t="shared" si="14"/>
        <v>0.1</v>
      </c>
      <c r="EG6" s="36">
        <f t="shared" si="14"/>
        <v>0.61</v>
      </c>
      <c r="EH6" s="36">
        <f t="shared" si="14"/>
        <v>0.48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235016</v>
      </c>
      <c r="D7" s="38">
        <v>46</v>
      </c>
      <c r="E7" s="38">
        <v>1</v>
      </c>
      <c r="F7" s="38">
        <v>0</v>
      </c>
      <c r="G7" s="38">
        <v>1</v>
      </c>
      <c r="H7" s="38" t="s">
        <v>105</v>
      </c>
      <c r="I7" s="38" t="s">
        <v>106</v>
      </c>
      <c r="J7" s="38" t="s">
        <v>107</v>
      </c>
      <c r="K7" s="38" t="s">
        <v>108</v>
      </c>
      <c r="L7" s="38" t="s">
        <v>109</v>
      </c>
      <c r="M7" s="38"/>
      <c r="N7" s="39" t="s">
        <v>110</v>
      </c>
      <c r="O7" s="39">
        <v>93.95</v>
      </c>
      <c r="P7" s="39">
        <v>99.8</v>
      </c>
      <c r="Q7" s="39">
        <v>2397</v>
      </c>
      <c r="R7" s="39">
        <v>40545</v>
      </c>
      <c r="S7" s="39">
        <v>56.72</v>
      </c>
      <c r="T7" s="39">
        <v>714.83</v>
      </c>
      <c r="U7" s="39">
        <v>40594</v>
      </c>
      <c r="V7" s="39">
        <v>54.38</v>
      </c>
      <c r="W7" s="39">
        <v>746.49</v>
      </c>
      <c r="X7" s="39">
        <v>103.91</v>
      </c>
      <c r="Y7" s="39">
        <v>108.56</v>
      </c>
      <c r="Z7" s="39">
        <v>123.22</v>
      </c>
      <c r="AA7" s="39">
        <v>121.78</v>
      </c>
      <c r="AB7" s="39">
        <v>123.9</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795.31</v>
      </c>
      <c r="AU7" s="39">
        <v>859.09</v>
      </c>
      <c r="AV7" s="39">
        <v>580.05999999999995</v>
      </c>
      <c r="AW7" s="39">
        <v>447.56</v>
      </c>
      <c r="AX7" s="39">
        <v>460.12</v>
      </c>
      <c r="AY7" s="39">
        <v>852.01</v>
      </c>
      <c r="AZ7" s="39">
        <v>909.68</v>
      </c>
      <c r="BA7" s="39">
        <v>382.09</v>
      </c>
      <c r="BB7" s="39">
        <v>371.31</v>
      </c>
      <c r="BC7" s="39">
        <v>377.63</v>
      </c>
      <c r="BD7" s="39">
        <v>262.87</v>
      </c>
      <c r="BE7" s="39">
        <v>18.03</v>
      </c>
      <c r="BF7" s="39">
        <v>15.25</v>
      </c>
      <c r="BG7" s="39">
        <v>12.63</v>
      </c>
      <c r="BH7" s="39">
        <v>9.6999999999999993</v>
      </c>
      <c r="BI7" s="39">
        <v>6.56</v>
      </c>
      <c r="BJ7" s="39">
        <v>391.4</v>
      </c>
      <c r="BK7" s="39">
        <v>382.65</v>
      </c>
      <c r="BL7" s="39">
        <v>385.06</v>
      </c>
      <c r="BM7" s="39">
        <v>373.09</v>
      </c>
      <c r="BN7" s="39">
        <v>364.71</v>
      </c>
      <c r="BO7" s="39">
        <v>270.87</v>
      </c>
      <c r="BP7" s="39">
        <v>99.89</v>
      </c>
      <c r="BQ7" s="39">
        <v>104.58</v>
      </c>
      <c r="BR7" s="39">
        <v>122.69</v>
      </c>
      <c r="BS7" s="39">
        <v>121.23</v>
      </c>
      <c r="BT7" s="39">
        <v>123.71</v>
      </c>
      <c r="BU7" s="39">
        <v>95.91</v>
      </c>
      <c r="BV7" s="39">
        <v>96.1</v>
      </c>
      <c r="BW7" s="39">
        <v>99.07</v>
      </c>
      <c r="BX7" s="39">
        <v>99.99</v>
      </c>
      <c r="BY7" s="39">
        <v>100.65</v>
      </c>
      <c r="BZ7" s="39">
        <v>105.59</v>
      </c>
      <c r="CA7" s="39">
        <v>147.16</v>
      </c>
      <c r="CB7" s="39">
        <v>140.69999999999999</v>
      </c>
      <c r="CC7" s="39">
        <v>120.01</v>
      </c>
      <c r="CD7" s="39">
        <v>121.32</v>
      </c>
      <c r="CE7" s="39">
        <v>119.23</v>
      </c>
      <c r="CF7" s="39">
        <v>179.29</v>
      </c>
      <c r="CG7" s="39">
        <v>178.39</v>
      </c>
      <c r="CH7" s="39">
        <v>173.03</v>
      </c>
      <c r="CI7" s="39">
        <v>171.15</v>
      </c>
      <c r="CJ7" s="39">
        <v>170.19</v>
      </c>
      <c r="CK7" s="39">
        <v>163.27000000000001</v>
      </c>
      <c r="CL7" s="39">
        <v>65.790000000000006</v>
      </c>
      <c r="CM7" s="39">
        <v>67.97</v>
      </c>
      <c r="CN7" s="39">
        <v>66.8</v>
      </c>
      <c r="CO7" s="39">
        <v>66.459999999999994</v>
      </c>
      <c r="CP7" s="39">
        <v>76.33</v>
      </c>
      <c r="CQ7" s="39">
        <v>59.09</v>
      </c>
      <c r="CR7" s="39">
        <v>59.23</v>
      </c>
      <c r="CS7" s="39">
        <v>58.58</v>
      </c>
      <c r="CT7" s="39">
        <v>58.53</v>
      </c>
      <c r="CU7" s="39">
        <v>59.01</v>
      </c>
      <c r="CV7" s="39">
        <v>59.94</v>
      </c>
      <c r="CW7" s="39">
        <v>92.71</v>
      </c>
      <c r="CX7" s="39">
        <v>90.81</v>
      </c>
      <c r="CY7" s="39">
        <v>91.82</v>
      </c>
      <c r="CZ7" s="39">
        <v>92.93</v>
      </c>
      <c r="DA7" s="39">
        <v>92.8</v>
      </c>
      <c r="DB7" s="39">
        <v>85.4</v>
      </c>
      <c r="DC7" s="39">
        <v>85.53</v>
      </c>
      <c r="DD7" s="39">
        <v>85.23</v>
      </c>
      <c r="DE7" s="39">
        <v>85.26</v>
      </c>
      <c r="DF7" s="39">
        <v>85.37</v>
      </c>
      <c r="DG7" s="39">
        <v>90.22</v>
      </c>
      <c r="DH7" s="39">
        <v>42.66</v>
      </c>
      <c r="DI7" s="39">
        <v>43.37</v>
      </c>
      <c r="DJ7" s="39">
        <v>43.93</v>
      </c>
      <c r="DK7" s="39">
        <v>43.64</v>
      </c>
      <c r="DL7" s="39">
        <v>43.26</v>
      </c>
      <c r="DM7" s="39">
        <v>36.36</v>
      </c>
      <c r="DN7" s="39">
        <v>37.340000000000003</v>
      </c>
      <c r="DO7" s="39">
        <v>44.31</v>
      </c>
      <c r="DP7" s="39">
        <v>45.75</v>
      </c>
      <c r="DQ7" s="39">
        <v>46.9</v>
      </c>
      <c r="DR7" s="39">
        <v>47.91</v>
      </c>
      <c r="DS7" s="39">
        <v>13.03</v>
      </c>
      <c r="DT7" s="39">
        <v>23.95</v>
      </c>
      <c r="DU7" s="39">
        <v>31.07</v>
      </c>
      <c r="DV7" s="39">
        <v>30.67</v>
      </c>
      <c r="DW7" s="39">
        <v>33.44</v>
      </c>
      <c r="DX7" s="39">
        <v>7.8</v>
      </c>
      <c r="DY7" s="39">
        <v>8.39</v>
      </c>
      <c r="DZ7" s="39">
        <v>10.09</v>
      </c>
      <c r="EA7" s="39">
        <v>10.54</v>
      </c>
      <c r="EB7" s="39">
        <v>12.03</v>
      </c>
      <c r="EC7" s="39">
        <v>15</v>
      </c>
      <c r="ED7" s="39">
        <v>0.01</v>
      </c>
      <c r="EE7" s="39">
        <v>0.18</v>
      </c>
      <c r="EF7" s="39">
        <v>0.1</v>
      </c>
      <c r="EG7" s="39">
        <v>0.61</v>
      </c>
      <c r="EH7" s="39">
        <v>0.48</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2018-02-10T05:25:55Z</cp:lastPrinted>
  <dcterms:created xsi:type="dcterms:W3CDTF">2017-12-25T01:30:30Z</dcterms:created>
  <dcterms:modified xsi:type="dcterms:W3CDTF">2018-02-27T09:47:28Z</dcterms:modified>
  <cp:category/>
</cp:coreProperties>
</file>