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B8" i="4"/>
  <c r="D10" i="5" l="1"/>
  <c r="C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<sst xmlns="http://schemas.openxmlformats.org/spreadsheetml/2006/main" count="237" uniqueCount="123">
  <si>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</si>
  <si>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</si>
  <si>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</si>
  <si>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</si>
  <si>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</si>
  <si>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</si>
  <si>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</si>
  <si>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</si>
  <si>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</si>
  <si>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</si>
  <si>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</si>
  <si>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</si>
  <si>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</si>
  <si>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</si>
  <si>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</si>
  <si>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</si>
  <si>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</si>
  <si>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</si>
  <si>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</si>
  <si>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</si>
  <si>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</si>
  <si>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</si>
  <si>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</si>
  <si>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</si>
  <si>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</si>
  <si>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</si>
  <si>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</si>
  <si>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</si>
  <si>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</si>
  <si>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</si>
  <si>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</si>
  <si>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</si>
  <si>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</si>
  <si>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</si>
  <si>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</si>
  <si>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</si>
  <si>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</si>
  <si>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</si>
  <si>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</si>
  <si>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</si>
  <si>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</si>
  <si>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</si>
  <si>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</si>
  <si>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</si>
  <si>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</si>
  <si>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</si>
  <si>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</si>
  <si>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</si>
  <si>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</si>
  <si>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</si>
  <si>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</si>
  <si>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</si>
  <si>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</si>
  <si>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</si>
  <si>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</si>
  <si>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</si>
  <si>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</si>
  <si>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</si>
  <si>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</si>
  <si>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</si>
  <si>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</si>
  <si>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</si>
  <si>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</si>
  <si>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</si>
  <si>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</si>
  <si>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</si>
  <si>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</si>
  <si>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</si>
  <si>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</si>
  <si>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</si>
  <si>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</si>
  <si>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</si>
  <si>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</si>
  <si>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</si>
  <si>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</si>
  <si>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</si>
  <si>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</si>
  <si>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</si>
  <si>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</si>
  <si>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</si>
  <si>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</si>
  <si>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</si>
  <si>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</si>
  <si>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</si>
  <si>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</si>
  <si>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</si>
  <si>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</si>
  <si>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</si>
  <si>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</si>
  <si>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</si>
  <si>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</si>
  <si>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</si>
  <si>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</si>
  <si>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</si>
  <si>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</si>
  <si>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</si>
  <si>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</si>
  <si>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</si>
  <si>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</si>
  <si>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</si>
  <si>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</si>
  <si>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</si>
  <si>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</si>
  <si>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</si>
  <si>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</si>
  <si>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</si>
  <si>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</si>
  <si>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設楽町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</si>
  <si>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</si>
  <si>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</si>
  <si>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</si>
  <si>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</si>
  <si>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</si>
  <si>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</si>
  <si>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</si>
  <si>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</si>
  <si>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</si>
  <si>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</si>
  <si>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</si>
  <si>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老朽化した管路を順次更新することしており、特に漏水多発地点の管路更新を重点に計画している。一部、設楽ダム建設事業に伴い、公共補償で移設する導水管や配水管もあるが、経年管路の更新に耐えられる財源確保が厳しい状況となっている。順次布設後40年を経過した老朽管を計画的に更新し、安定した給水提供に努めていく。</t>
    <rPh sb="0" eb="3">
      <t>ロウキュウカ</t>
    </rPh>
    <rPh sb="5" eb="7">
      <t>カンロ</t>
    </rPh>
    <rPh sb="8" eb="10">
      <t>ジュンジ</t>
    </rPh>
    <rPh sb="10" eb="12">
      <t>コウシン</t>
    </rPh>
    <rPh sb="21" eb="22">
      <t>トク</t>
    </rPh>
    <rPh sb="23" eb="25">
      <t>ロウスイ</t>
    </rPh>
    <rPh sb="25" eb="27">
      <t>タハツ</t>
    </rPh>
    <rPh sb="27" eb="29">
      <t>チテン</t>
    </rPh>
    <rPh sb="30" eb="32">
      <t>カンロ</t>
    </rPh>
    <rPh sb="32" eb="34">
      <t>コウシン</t>
    </rPh>
    <rPh sb="35" eb="37">
      <t>ジュウテン</t>
    </rPh>
    <rPh sb="38" eb="40">
      <t>ケイカク</t>
    </rPh>
    <rPh sb="45" eb="47">
      <t>イチブ</t>
    </rPh>
    <rPh sb="48" eb="50">
      <t>シタラ</t>
    </rPh>
    <rPh sb="52" eb="54">
      <t>ケンセツ</t>
    </rPh>
    <rPh sb="54" eb="56">
      <t>ジギョウ</t>
    </rPh>
    <rPh sb="57" eb="58">
      <t>トモナ</t>
    </rPh>
    <rPh sb="60" eb="62">
      <t>コウキョウ</t>
    </rPh>
    <rPh sb="62" eb="64">
      <t>ホショウ</t>
    </rPh>
    <rPh sb="65" eb="67">
      <t>イセツ</t>
    </rPh>
    <rPh sb="69" eb="71">
      <t>ドウスイ</t>
    </rPh>
    <rPh sb="71" eb="72">
      <t>カン</t>
    </rPh>
    <rPh sb="73" eb="75">
      <t>ハイスイ</t>
    </rPh>
    <rPh sb="75" eb="76">
      <t>カン</t>
    </rPh>
    <rPh sb="89" eb="90">
      <t>タ</t>
    </rPh>
    <rPh sb="94" eb="96">
      <t>ザイゲン</t>
    </rPh>
    <rPh sb="96" eb="98">
      <t>カクホ</t>
    </rPh>
    <rPh sb="99" eb="100">
      <t>キビ</t>
    </rPh>
    <rPh sb="102" eb="104">
      <t>ジョウキョウ</t>
    </rPh>
    <rPh sb="111" eb="113">
      <t>ジュンジ</t>
    </rPh>
    <rPh sb="113" eb="115">
      <t>フセツ</t>
    </rPh>
    <rPh sb="115" eb="116">
      <t>ゴ</t>
    </rPh>
    <rPh sb="118" eb="119">
      <t>ネン</t>
    </rPh>
    <rPh sb="120" eb="122">
      <t>ケイカ</t>
    </rPh>
    <rPh sb="124" eb="126">
      <t>ロウキュウ</t>
    </rPh>
    <rPh sb="126" eb="127">
      <t>カン</t>
    </rPh>
    <rPh sb="128" eb="131">
      <t>ケイカクテキ</t>
    </rPh>
    <rPh sb="132" eb="134">
      <t>コウシン</t>
    </rPh>
    <rPh sb="136" eb="138">
      <t>アンテイ</t>
    </rPh>
    <rPh sb="140" eb="142">
      <t>キュウスイ</t>
    </rPh>
    <rPh sb="142" eb="144">
      <t>テイキョウ</t>
    </rPh>
    <rPh sb="145" eb="146">
      <t>ツト</t>
    </rPh>
    <phoneticPr fontId="4"/>
  </si>
  <si>
    <t>非設置</t>
    <rPh sb="0" eb="1">
      <t>ヒ</t>
    </rPh>
    <rPh sb="1" eb="3">
      <t>セッチ</t>
    </rPh>
    <phoneticPr fontId="4"/>
  </si>
  <si>
    <r>
      <t>給水人口が右肩下がりとなっており、給水人口減少に</t>
    </r>
    <r>
      <rPr>
        <sz val="11"/>
        <rFont val="ＭＳ ゴシック"/>
        <family val="3"/>
        <charset val="128"/>
      </rPr>
      <t xml:space="preserve">伴い、給水収益前年度比6.2%減少しており、毎年厳しい経営状況となっている。要因として自然減1.9%、社会減2.1%となっていることから、町外へ移住する世帯が多いことや空き家が増えていることが考えられる。　　　　　　　　　　　　　　　　　　　　　　　　　　　プラス要因として、収入の増加により①収益的収支比率が急増しているが、これは設楽ダム建設事業に伴い水没する区域にある水道管に対し一般補償されたことによる一時的な急増となっている。　　　　　　　　　　　　　　　　　　　　　　　　　　　　　マイナス要因として、給水区域全体の水道管の総延長が長大であるため、経年管路の更新が財政的に困難であることや山間部という特性から冬期における水道管破裂や漏水が多発する傾向もあることから、修繕費が必要となるため、類似団体と比べ⑥給水原価は高く、⑧有収率は低くなっている。今後の経営の健全化に向けて、管路更新と漏水対策に積極的に取り組んでいく。
</t>
    </r>
    <rPh sb="0" eb="2">
      <t>キュウスイ</t>
    </rPh>
    <rPh sb="2" eb="4">
      <t>ジンコウ</t>
    </rPh>
    <rPh sb="5" eb="8">
      <t>ミギカタサ</t>
    </rPh>
    <rPh sb="17" eb="19">
      <t>キュウスイ</t>
    </rPh>
    <rPh sb="19" eb="21">
      <t>ジンコウ</t>
    </rPh>
    <rPh sb="21" eb="23">
      <t>ゲンショウ</t>
    </rPh>
    <rPh sb="24" eb="25">
      <t>トモナ</t>
    </rPh>
    <rPh sb="62" eb="64">
      <t>ヨウイン</t>
    </rPh>
    <rPh sb="75" eb="77">
      <t>シャカイ</t>
    </rPh>
    <rPh sb="77" eb="78">
      <t>ゲン</t>
    </rPh>
    <rPh sb="93" eb="95">
      <t>チョウガイ</t>
    </rPh>
    <rPh sb="96" eb="98">
      <t>イジュウ</t>
    </rPh>
    <rPh sb="100" eb="102">
      <t>セタイ</t>
    </rPh>
    <rPh sb="103" eb="104">
      <t>オオ</t>
    </rPh>
    <rPh sb="108" eb="109">
      <t>ア</t>
    </rPh>
    <rPh sb="110" eb="111">
      <t>ヤ</t>
    </rPh>
    <rPh sb="112" eb="113">
      <t>フ</t>
    </rPh>
    <rPh sb="120" eb="121">
      <t>カンガ</t>
    </rPh>
    <rPh sb="156" eb="158">
      <t>ヨウイン</t>
    </rPh>
    <rPh sb="162" eb="164">
      <t>シュウニュウ</t>
    </rPh>
    <rPh sb="165" eb="167">
      <t>ゾウカ</t>
    </rPh>
    <rPh sb="171" eb="174">
      <t>シュウエキテキ</t>
    </rPh>
    <rPh sb="174" eb="176">
      <t>シュウシ</t>
    </rPh>
    <rPh sb="176" eb="178">
      <t>ヒリツ</t>
    </rPh>
    <rPh sb="179" eb="181">
      <t>キュウゾウ</t>
    </rPh>
    <rPh sb="190" eb="192">
      <t>シタラ</t>
    </rPh>
    <rPh sb="194" eb="196">
      <t>ケンセツ</t>
    </rPh>
    <rPh sb="196" eb="198">
      <t>ジギョウ</t>
    </rPh>
    <rPh sb="199" eb="200">
      <t>トモナ</t>
    </rPh>
    <rPh sb="201" eb="203">
      <t>スイボツ</t>
    </rPh>
    <rPh sb="205" eb="207">
      <t>クイキ</t>
    </rPh>
    <rPh sb="210" eb="212">
      <t>スイドウ</t>
    </rPh>
    <rPh sb="212" eb="213">
      <t>カン</t>
    </rPh>
    <rPh sb="214" eb="215">
      <t>タイ</t>
    </rPh>
    <rPh sb="216" eb="218">
      <t>イッパン</t>
    </rPh>
    <rPh sb="218" eb="220">
      <t>ホショウ</t>
    </rPh>
    <rPh sb="228" eb="231">
      <t>イチジテキ</t>
    </rPh>
    <rPh sb="274" eb="276">
      <t>ヨウイン</t>
    </rPh>
    <rPh sb="280" eb="282">
      <t>キュウスイ</t>
    </rPh>
    <rPh sb="282" eb="284">
      <t>クイキ</t>
    </rPh>
    <rPh sb="284" eb="286">
      <t>ゼンタイ</t>
    </rPh>
    <rPh sb="287" eb="289">
      <t>スイドウ</t>
    </rPh>
    <rPh sb="292" eb="294">
      <t>エンチョウ</t>
    </rPh>
    <rPh sb="295" eb="297">
      <t>チョウダイ</t>
    </rPh>
    <rPh sb="303" eb="305">
      <t>ケイネン</t>
    </rPh>
    <rPh sb="305" eb="307">
      <t>カンロ</t>
    </rPh>
    <rPh sb="308" eb="310">
      <t>コウシン</t>
    </rPh>
    <rPh sb="311" eb="314">
      <t>ザイセイテキ</t>
    </rPh>
    <rPh sb="315" eb="317">
      <t>コンナン</t>
    </rPh>
    <rPh sb="323" eb="326">
      <t>サンカンブ</t>
    </rPh>
    <rPh sb="329" eb="331">
      <t>トクセイ</t>
    </rPh>
    <rPh sb="333" eb="335">
      <t>トウキ</t>
    </rPh>
    <rPh sb="339" eb="341">
      <t>スイドウ</t>
    </rPh>
    <rPh sb="341" eb="342">
      <t>カン</t>
    </rPh>
    <rPh sb="342" eb="344">
      <t>ハレツ</t>
    </rPh>
    <rPh sb="345" eb="347">
      <t>ロウスイ</t>
    </rPh>
    <rPh sb="348" eb="350">
      <t>タハツ</t>
    </rPh>
    <rPh sb="352" eb="354">
      <t>ケイコウ</t>
    </rPh>
    <rPh sb="362" eb="364">
      <t>シュウゼン</t>
    </rPh>
    <rPh sb="364" eb="365">
      <t>ヒ</t>
    </rPh>
    <rPh sb="366" eb="368">
      <t>ヒツヨウ</t>
    </rPh>
    <rPh sb="374" eb="376">
      <t>ルイジ</t>
    </rPh>
    <rPh sb="376" eb="378">
      <t>ダンタイ</t>
    </rPh>
    <rPh sb="379" eb="380">
      <t>クラ</t>
    </rPh>
    <rPh sb="382" eb="384">
      <t>キュウスイ</t>
    </rPh>
    <rPh sb="384" eb="386">
      <t>ゲンカ</t>
    </rPh>
    <rPh sb="387" eb="388">
      <t>タカ</t>
    </rPh>
    <rPh sb="391" eb="393">
      <t>ユウシュウ</t>
    </rPh>
    <rPh sb="393" eb="394">
      <t>リツ</t>
    </rPh>
    <rPh sb="395" eb="396">
      <t>ヒク</t>
    </rPh>
    <rPh sb="403" eb="405">
      <t>コンゴ</t>
    </rPh>
    <rPh sb="406" eb="408">
      <t>ケイエイ</t>
    </rPh>
    <rPh sb="409" eb="412">
      <t>ケンゼンカ</t>
    </rPh>
    <rPh sb="413" eb="414">
      <t>ム</t>
    </rPh>
    <rPh sb="417" eb="419">
      <t>カンロ</t>
    </rPh>
    <rPh sb="419" eb="421">
      <t>コウシン</t>
    </rPh>
    <rPh sb="422" eb="424">
      <t>ロウスイ</t>
    </rPh>
    <rPh sb="424" eb="426">
      <t>タイサク</t>
    </rPh>
    <rPh sb="427" eb="430">
      <t>セッキョクテキ</t>
    </rPh>
    <rPh sb="431" eb="432">
      <t>ト</t>
    </rPh>
    <rPh sb="433" eb="434">
      <t>ク</t>
    </rPh>
    <phoneticPr fontId="4"/>
  </si>
  <si>
    <r>
      <t>老朽施設の更新や耐震化等、収益増加につながらない建設投資についても推進する必要があるが、新たな収入確保策や支出要請策を考え、その効果を確認した</t>
    </r>
    <r>
      <rPr>
        <sz val="11"/>
        <rFont val="ＭＳ ゴシック"/>
        <family val="3"/>
        <charset val="128"/>
      </rPr>
      <t>上で実施していく。さらに水道料金等の債権に関する徴収体制を見直し、滞納整理業務を強化することで徴収率向上を図っていく。　　　　　　　　　　　　　　　　　　　　　また、設楽町の経営戦略を平成31年度までに策定するよう準備している状況である。</t>
    </r>
    <rPh sb="0" eb="2">
      <t>ロウキュウ</t>
    </rPh>
    <rPh sb="2" eb="4">
      <t>シセツ</t>
    </rPh>
    <rPh sb="5" eb="7">
      <t>コウシン</t>
    </rPh>
    <rPh sb="8" eb="11">
      <t>タイシンカ</t>
    </rPh>
    <rPh sb="11" eb="12">
      <t>トウ</t>
    </rPh>
    <rPh sb="13" eb="15">
      <t>シュウエキ</t>
    </rPh>
    <rPh sb="15" eb="17">
      <t>ゾウカ</t>
    </rPh>
    <rPh sb="24" eb="26">
      <t>ケンセツ</t>
    </rPh>
    <rPh sb="26" eb="28">
      <t>トウシ</t>
    </rPh>
    <rPh sb="33" eb="35">
      <t>スイシン</t>
    </rPh>
    <rPh sb="37" eb="39">
      <t>ヒツヨウ</t>
    </rPh>
    <rPh sb="44" eb="45">
      <t>アラ</t>
    </rPh>
    <rPh sb="47" eb="49">
      <t>シュウニュウ</t>
    </rPh>
    <rPh sb="49" eb="51">
      <t>カクホ</t>
    </rPh>
    <rPh sb="51" eb="52">
      <t>サク</t>
    </rPh>
    <rPh sb="53" eb="55">
      <t>シシュツ</t>
    </rPh>
    <rPh sb="55" eb="57">
      <t>ヨウセイ</t>
    </rPh>
    <rPh sb="57" eb="58">
      <t>サク</t>
    </rPh>
    <rPh sb="59" eb="60">
      <t>カンガ</t>
    </rPh>
    <rPh sb="64" eb="66">
      <t>コウカ</t>
    </rPh>
    <rPh sb="67" eb="69">
      <t>カクニン</t>
    </rPh>
    <rPh sb="71" eb="72">
      <t>ウエ</t>
    </rPh>
    <rPh sb="73" eb="75">
      <t>ジッシ</t>
    </rPh>
    <rPh sb="83" eb="85">
      <t>スイドウ</t>
    </rPh>
    <rPh sb="85" eb="87">
      <t>リョウキン</t>
    </rPh>
    <rPh sb="87" eb="88">
      <t>トウ</t>
    </rPh>
    <rPh sb="89" eb="91">
      <t>サイケン</t>
    </rPh>
    <rPh sb="92" eb="93">
      <t>カン</t>
    </rPh>
    <rPh sb="95" eb="97">
      <t>チョウシュウ</t>
    </rPh>
    <rPh sb="97" eb="99">
      <t>タイセイ</t>
    </rPh>
    <rPh sb="100" eb="102">
      <t>ミナオ</t>
    </rPh>
    <rPh sb="104" eb="106">
      <t>タイノウ</t>
    </rPh>
    <rPh sb="106" eb="108">
      <t>セイリ</t>
    </rPh>
    <rPh sb="108" eb="110">
      <t>ギョウム</t>
    </rPh>
    <rPh sb="111" eb="113">
      <t>キョウカ</t>
    </rPh>
    <rPh sb="118" eb="120">
      <t>チョウシュウ</t>
    </rPh>
    <rPh sb="120" eb="121">
      <t>リツ</t>
    </rPh>
    <rPh sb="121" eb="123">
      <t>コウジョウ</t>
    </rPh>
    <rPh sb="124" eb="125">
      <t>ハカ</t>
    </rPh>
    <rPh sb="154" eb="157">
      <t>シタラチョウ</t>
    </rPh>
    <rPh sb="158" eb="160">
      <t>ケイエイ</t>
    </rPh>
    <rPh sb="160" eb="162">
      <t>センリャク</t>
    </rPh>
    <rPh sb="163" eb="165">
      <t>ヘイセイ</t>
    </rPh>
    <rPh sb="167" eb="169">
      <t>ネンド</t>
    </rPh>
    <rPh sb="172" eb="174">
      <t>サクテイ</t>
    </rPh>
    <rPh sb="178" eb="180">
      <t>ジュンビ</t>
    </rPh>
    <rPh sb="184" eb="18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</si>
</sst>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2.84</c:v>
                </c:pt>
                <c:pt idx="1">
                  <c:v>1.5</c:v>
                </c:pt>
                <c:pt idx="2">
                  <c:v>2.52</c:v>
                </c:pt>
                <c:pt idx="3">
                  <c:v>1.51</c:v>
                </c:pt>
                <c:pt idx="4">
                  <c:v>1.29</c:v>
                </c:pt>
              </c:numCache>
            </c:numRef>
          </c:val>
          <c:extLst>
            <c:ext xmlns:c16="http://schemas.microsoft.com/office/drawing/2014/chart" uri="{C3380CC4-5D6E-409C-BE32-E72D297353CC}">
              <c16:uniqueId val="{00000000-CA2F-4028-BED5-617C7EA3209A}"/>
            </c:ext>
          </c:extLst>
        </c:ser>
        <c:dLbls>
          <c:showLegendKey val="0"/>
          <c:showVal val="0"/>
          <c:showCatName val="0"/>
          <c:showSerName val="0"/>
          <c:showPercent val="0"/>
          <c:showBubbleSize val="0"/>
        </c:dLbls>
        <c:gapWidth val="150"/>
        <c:axId val="103819520"/>
        <c:axId val="1038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0.53</c:v>
                </c:pt>
              </c:numCache>
            </c:numRef>
          </c:val>
          <c:smooth val="0"/>
          <c:extLst>
            <c:ext xmlns:c16="http://schemas.microsoft.com/office/drawing/2014/chart" uri="{C3380CC4-5D6E-409C-BE32-E72D297353CC}">
              <c16:uniqueId val="{00000001-CA2F-4028-BED5-617C7EA3209A}"/>
            </c:ext>
          </c:extLst>
        </c:ser>
        <c:dLbls>
          <c:showLegendKey val="0"/>
          <c:showVal val="0"/>
          <c:showCatName val="0"/>
          <c:showSerName val="0"/>
          <c:showPercent val="0"/>
          <c:showBubbleSize val="0"/>
        </c:dLbls>
        <c:marker val="1"/>
        <c:smooth val="0"/>
        <c:axId val="103819520"/>
        <c:axId val="103829888"/>
      </c:lineChart>
      <c:dateAx>
        <c:axId val="103819520"/>
        <c:scaling>
          <c:orientation val="minMax"/>
        </c:scaling>
        <c:delete val="1"/>
        <c:axPos val="b"/>
        <c:numFmt formatCode="ge" sourceLinked="1"/>
        <c:majorTickMark val="none"/>
        <c:minorTickMark val="none"/>
        <c:tickLblPos val="none"/>
        <c:crossAx val="103829888"/>
        <c:crosses val="autoZero"/>
        <c:auto val="1"/>
        <c:lblOffset val="100"/>
        <c:baseTimeUnit val="years"/>
      </c:dateAx>
      <c:valAx>
        <c:axId val="1038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65.58</c:v>
                </c:pt>
                <c:pt idx="1">
                  <c:v>68.900000000000006</c:v>
                </c:pt>
                <c:pt idx="2">
                  <c:v>66.87</c:v>
                </c:pt>
                <c:pt idx="3">
                  <c:v>66.72</c:v>
                </c:pt>
                <c:pt idx="4">
                  <c:v>67.08</c:v>
                </c:pt>
              </c:numCache>
            </c:numRef>
          </c:val>
          <c:extLst>
            <c:ext xmlns:c16="http://schemas.microsoft.com/office/drawing/2014/chart" uri="{C3380CC4-5D6E-409C-BE32-E72D297353CC}">
              <c16:uniqueId val="{00000000-EEB5-4153-A15E-C1BE9576C28D}"/>
            </c:ext>
          </c:extLst>
        </c:ser>
        <c:dLbls>
          <c:showLegendKey val="0"/>
          <c:showVal val="0"/>
          <c:showCatName val="0"/>
          <c:showSerName val="0"/>
          <c:showPercent val="0"/>
          <c:showBubbleSize val="0"/>
        </c:dLbls>
        <c:gapWidth val="150"/>
        <c:axId val="113686400"/>
        <c:axId val="1136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55.9</c:v>
                </c:pt>
              </c:numCache>
            </c:numRef>
          </c:val>
          <c:smooth val="0"/>
          <c:extLst>
            <c:ext xmlns:c16="http://schemas.microsoft.com/office/drawing/2014/chart" uri="{C3380CC4-5D6E-409C-BE32-E72D297353CC}">
              <c16:uniqueId val="{00000001-EEB5-4153-A15E-C1BE9576C28D}"/>
            </c:ext>
          </c:extLst>
        </c:ser>
        <c:dLbls>
          <c:showLegendKey val="0"/>
          <c:showVal val="0"/>
          <c:showCatName val="0"/>
          <c:showSerName val="0"/>
          <c:showPercent val="0"/>
          <c:showBubbleSize val="0"/>
        </c:dLbls>
        <c:marker val="1"/>
        <c:smooth val="0"/>
        <c:axId val="113686400"/>
        <c:axId val="113692672"/>
      </c:lineChart>
      <c:dateAx>
        <c:axId val="113686400"/>
        <c:scaling>
          <c:orientation val="minMax"/>
        </c:scaling>
        <c:delete val="1"/>
        <c:axPos val="b"/>
        <c:numFmt formatCode="ge" sourceLinked="1"/>
        <c:majorTickMark val="none"/>
        <c:minorTickMark val="none"/>
        <c:tickLblPos val="none"/>
        <c:crossAx val="113692672"/>
        <c:crosses val="autoZero"/>
        <c:auto val="1"/>
        <c:lblOffset val="100"/>
        <c:baseTimeUnit val="years"/>
      </c:dateAx>
      <c:valAx>
        <c:axId val="1136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54.27</c:v>
                </c:pt>
                <c:pt idx="1">
                  <c:v>50.89</c:v>
                </c:pt>
                <c:pt idx="2">
                  <c:v>50.75</c:v>
                </c:pt>
                <c:pt idx="3">
                  <c:v>49.42</c:v>
                </c:pt>
                <c:pt idx="4">
                  <c:v>49.07</c:v>
                </c:pt>
              </c:numCache>
            </c:numRef>
          </c:val>
          <c:extLst>
            <c:ext xmlns:c16="http://schemas.microsoft.com/office/drawing/2014/chart" uri="{C3380CC4-5D6E-409C-BE32-E72D297353CC}">
              <c16:uniqueId val="{00000000-3970-4961-8CA3-04D7CD4EBE60}"/>
            </c:ext>
          </c:extLst>
        </c:ser>
        <c:dLbls>
          <c:showLegendKey val="0"/>
          <c:showVal val="0"/>
          <c:showCatName val="0"/>
          <c:showSerName val="0"/>
          <c:showPercent val="0"/>
          <c:showBubbleSize val="0"/>
        </c:dLbls>
        <c:gapWidth val="150"/>
        <c:axId val="113735936"/>
        <c:axId val="1137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73.28</c:v>
                </c:pt>
              </c:numCache>
            </c:numRef>
          </c:val>
          <c:smooth val="0"/>
          <c:extLst>
            <c:ext xmlns:c16="http://schemas.microsoft.com/office/drawing/2014/chart" uri="{C3380CC4-5D6E-409C-BE32-E72D297353CC}">
              <c16:uniqueId val="{00000001-3970-4961-8CA3-04D7CD4EBE60}"/>
            </c:ext>
          </c:extLst>
        </c:ser>
        <c:dLbls>
          <c:showLegendKey val="0"/>
          <c:showVal val="0"/>
          <c:showCatName val="0"/>
          <c:showSerName val="0"/>
          <c:showPercent val="0"/>
          <c:showBubbleSize val="0"/>
        </c:dLbls>
        <c:marker val="1"/>
        <c:smooth val="0"/>
        <c:axId val="113735936"/>
        <c:axId val="113738112"/>
      </c:lineChart>
      <c:dateAx>
        <c:axId val="113735936"/>
        <c:scaling>
          <c:orientation val="minMax"/>
        </c:scaling>
        <c:delete val="1"/>
        <c:axPos val="b"/>
        <c:numFmt formatCode="ge" sourceLinked="1"/>
        <c:majorTickMark val="none"/>
        <c:minorTickMark val="none"/>
        <c:tickLblPos val="none"/>
        <c:crossAx val="113738112"/>
        <c:crosses val="autoZero"/>
        <c:auto val="1"/>
        <c:lblOffset val="100"/>
        <c:baseTimeUnit val="years"/>
      </c:dateAx>
      <c:valAx>
        <c:axId val="1137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80.78</c:v>
                </c:pt>
                <c:pt idx="1">
                  <c:v>82.32</c:v>
                </c:pt>
                <c:pt idx="2">
                  <c:v>82.89</c:v>
                </c:pt>
                <c:pt idx="3">
                  <c:v>92.77</c:v>
                </c:pt>
                <c:pt idx="4">
                  <c:v>135.4</c:v>
                </c:pt>
              </c:numCache>
            </c:numRef>
          </c:val>
          <c:extLst>
            <c:ext xmlns:c16="http://schemas.microsoft.com/office/drawing/2014/chart" uri="{C3380CC4-5D6E-409C-BE32-E72D297353CC}">
              <c16:uniqueId val="{00000000-6862-43A1-9DA6-04BBCE404233}"/>
            </c:ext>
          </c:extLst>
        </c:ser>
        <c:dLbls>
          <c:showLegendKey val="0"/>
          <c:showVal val="0"/>
          <c:showCatName val="0"/>
          <c:showSerName val="0"/>
          <c:showPercent val="0"/>
          <c:showBubbleSize val="0"/>
        </c:dLbls>
        <c:gapWidth val="150"/>
        <c:axId val="103856768"/>
        <c:axId val="103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77.56</c:v>
                </c:pt>
              </c:numCache>
            </c:numRef>
          </c:val>
          <c:smooth val="0"/>
          <c:extLst>
            <c:ext xmlns:c16="http://schemas.microsoft.com/office/drawing/2014/chart" uri="{C3380CC4-5D6E-409C-BE32-E72D297353CC}">
              <c16:uniqueId val="{00000001-6862-43A1-9DA6-04BBCE404233}"/>
            </c:ext>
          </c:extLst>
        </c:ser>
        <c:dLbls>
          <c:showLegendKey val="0"/>
          <c:showVal val="0"/>
          <c:showCatName val="0"/>
          <c:showSerName val="0"/>
          <c:showPercent val="0"/>
          <c:showBubbleSize val="0"/>
        </c:dLbls>
        <c:marker val="1"/>
        <c:smooth val="0"/>
        <c:axId val="103856768"/>
        <c:axId val="103867136"/>
      </c:lineChart>
      <c:dateAx>
        <c:axId val="103856768"/>
        <c:scaling>
          <c:orientation val="minMax"/>
        </c:scaling>
        <c:delete val="1"/>
        <c:axPos val="b"/>
        <c:numFmt formatCode="ge" sourceLinked="1"/>
        <c:majorTickMark val="none"/>
        <c:minorTickMark val="none"/>
        <c:tickLblPos val="none"/>
        <c:crossAx val="103867136"/>
        <c:crosses val="autoZero"/>
        <c:auto val="1"/>
        <c:lblOffset val="100"/>
        <c:baseTimeUnit val="years"/>
      </c:dateAx>
      <c:valAx>
        <c:axId val="1038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E-4521-AA96-08816DE395B1}"/>
            </c:ext>
          </c:extLst>
        </c:ser>
        <c:dLbls>
          <c:showLegendKey val="0"/>
          <c:showVal val="0"/>
          <c:showCatName val="0"/>
          <c:showSerName val="0"/>
          <c:showPercent val="0"/>
          <c:showBubbleSize val="0"/>
        </c:dLbls>
        <c:gapWidth val="150"/>
        <c:axId val="103889920"/>
        <c:axId val="103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E-4521-AA96-08816DE395B1}"/>
            </c:ext>
          </c:extLst>
        </c:ser>
        <c:dLbls>
          <c:showLegendKey val="0"/>
          <c:showVal val="0"/>
          <c:showCatName val="0"/>
          <c:showSerName val="0"/>
          <c:showPercent val="0"/>
          <c:showBubbleSize val="0"/>
        </c:dLbls>
        <c:marker val="1"/>
        <c:smooth val="0"/>
        <c:axId val="103889920"/>
        <c:axId val="103904384"/>
      </c:lineChart>
      <c:dateAx>
        <c:axId val="103889920"/>
        <c:scaling>
          <c:orientation val="minMax"/>
        </c:scaling>
        <c:delete val="1"/>
        <c:axPos val="b"/>
        <c:numFmt formatCode="ge" sourceLinked="1"/>
        <c:majorTickMark val="none"/>
        <c:minorTickMark val="none"/>
        <c:tickLblPos val="none"/>
        <c:crossAx val="103904384"/>
        <c:crosses val="autoZero"/>
        <c:auto val="1"/>
        <c:lblOffset val="100"/>
        <c:baseTimeUnit val="years"/>
      </c:dateAx>
      <c:valAx>
        <c:axId val="103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2-4BE0-9FE9-70BC6BFA9471}"/>
            </c:ext>
          </c:extLst>
        </c:ser>
        <c:dLbls>
          <c:showLegendKey val="0"/>
          <c:showVal val="0"/>
          <c:showCatName val="0"/>
          <c:showSerName val="0"/>
          <c:showPercent val="0"/>
          <c:showBubbleSize val="0"/>
        </c:dLbls>
        <c:gapWidth val="150"/>
        <c:axId val="105713024"/>
        <c:axId val="1057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2-4BE0-9FE9-70BC6BFA9471}"/>
            </c:ext>
          </c:extLst>
        </c:ser>
        <c:dLbls>
          <c:showLegendKey val="0"/>
          <c:showVal val="0"/>
          <c:showCatName val="0"/>
          <c:showSerName val="0"/>
          <c:showPercent val="0"/>
          <c:showBubbleSize val="0"/>
        </c:dLbls>
        <c:marker val="1"/>
        <c:smooth val="0"/>
        <c:axId val="105713024"/>
        <c:axId val="105719296"/>
      </c:lineChart>
      <c:dateAx>
        <c:axId val="105713024"/>
        <c:scaling>
          <c:orientation val="minMax"/>
        </c:scaling>
        <c:delete val="1"/>
        <c:axPos val="b"/>
        <c:numFmt formatCode="ge" sourceLinked="1"/>
        <c:majorTickMark val="none"/>
        <c:minorTickMark val="none"/>
        <c:tickLblPos val="none"/>
        <c:crossAx val="105719296"/>
        <c:crosses val="autoZero"/>
        <c:auto val="1"/>
        <c:lblOffset val="100"/>
        <c:baseTimeUnit val="years"/>
      </c:dateAx>
      <c:valAx>
        <c:axId val="1057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B4-4D7F-8CBB-011B15FF4819}"/>
            </c:ext>
          </c:extLst>
        </c:ser>
        <c:dLbls>
          <c:showLegendKey val="0"/>
          <c:showVal val="0"/>
          <c:showCatName val="0"/>
          <c:showSerName val="0"/>
          <c:showPercent val="0"/>
          <c:showBubbleSize val="0"/>
        </c:dLbls>
        <c:gapWidth val="150"/>
        <c:axId val="105764736"/>
        <c:axId val="105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4-4D7F-8CBB-011B15FF4819}"/>
            </c:ext>
          </c:extLst>
        </c:ser>
        <c:dLbls>
          <c:showLegendKey val="0"/>
          <c:showVal val="0"/>
          <c:showCatName val="0"/>
          <c:showSerName val="0"/>
          <c:showPercent val="0"/>
          <c:showBubbleSize val="0"/>
        </c:dLbls>
        <c:marker val="1"/>
        <c:smooth val="0"/>
        <c:axId val="105764736"/>
        <c:axId val="105766912"/>
      </c:lineChart>
      <c:dateAx>
        <c:axId val="105764736"/>
        <c:scaling>
          <c:orientation val="minMax"/>
        </c:scaling>
        <c:delete val="1"/>
        <c:axPos val="b"/>
        <c:numFmt formatCode="ge" sourceLinked="1"/>
        <c:majorTickMark val="none"/>
        <c:minorTickMark val="none"/>
        <c:tickLblPos val="none"/>
        <c:crossAx val="105766912"/>
        <c:crosses val="autoZero"/>
        <c:auto val="1"/>
        <c:lblOffset val="100"/>
        <c:baseTimeUnit val="years"/>
      </c:dateAx>
      <c:valAx>
        <c:axId val="105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8-41DB-90A2-326D00FD2D6B}"/>
            </c:ext>
          </c:extLst>
        </c:ser>
        <c:dLbls>
          <c:showLegendKey val="0"/>
          <c:showVal val="0"/>
          <c:showCatName val="0"/>
          <c:showSerName val="0"/>
          <c:showPercent val="0"/>
          <c:showBubbleSize val="0"/>
        </c:dLbls>
        <c:gapWidth val="150"/>
        <c:axId val="112884352"/>
        <c:axId val="112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8-41DB-90A2-326D00FD2D6B}"/>
            </c:ext>
          </c:extLst>
        </c:ser>
        <c:dLbls>
          <c:showLegendKey val="0"/>
          <c:showVal val="0"/>
          <c:showCatName val="0"/>
          <c:showSerName val="0"/>
          <c:showPercent val="0"/>
          <c:showBubbleSize val="0"/>
        </c:dLbls>
        <c:marker val="1"/>
        <c:smooth val="0"/>
        <c:axId val="112884352"/>
        <c:axId val="112894720"/>
      </c:lineChart>
      <c:dateAx>
        <c:axId val="112884352"/>
        <c:scaling>
          <c:orientation val="minMax"/>
        </c:scaling>
        <c:delete val="1"/>
        <c:axPos val="b"/>
        <c:numFmt formatCode="ge" sourceLinked="1"/>
        <c:majorTickMark val="none"/>
        <c:minorTickMark val="none"/>
        <c:tickLblPos val="none"/>
        <c:crossAx val="112894720"/>
        <c:crosses val="autoZero"/>
        <c:auto val="1"/>
        <c:lblOffset val="100"/>
        <c:baseTimeUnit val="years"/>
      </c:dateAx>
      <c:valAx>
        <c:axId val="112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682.48</c:v>
                </c:pt>
                <c:pt idx="1">
                  <c:v>652.91999999999996</c:v>
                </c:pt>
                <c:pt idx="2">
                  <c:v>582.29999999999995</c:v>
                </c:pt>
                <c:pt idx="3">
                  <c:v>576.62</c:v>
                </c:pt>
                <c:pt idx="4">
                  <c:v>540.76</c:v>
                </c:pt>
              </c:numCache>
            </c:numRef>
          </c:val>
          <c:extLst>
            <c:ext xmlns:c16="http://schemas.microsoft.com/office/drawing/2014/chart" uri="{C3380CC4-5D6E-409C-BE32-E72D297353CC}">
              <c16:uniqueId val="{00000000-516C-4C33-A723-0ABFF0A2CBDD}"/>
            </c:ext>
          </c:extLst>
        </c:ser>
        <c:dLbls>
          <c:showLegendKey val="0"/>
          <c:showVal val="0"/>
          <c:showCatName val="0"/>
          <c:showSerName val="0"/>
          <c:showPercent val="0"/>
          <c:showBubbleSize val="0"/>
        </c:dLbls>
        <c:gapWidth val="150"/>
        <c:axId val="112928256"/>
        <c:axId val="112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1144.79</c:v>
                </c:pt>
              </c:numCache>
            </c:numRef>
          </c:val>
          <c:smooth val="0"/>
          <c:extLst>
            <c:ext xmlns:c16="http://schemas.microsoft.com/office/drawing/2014/chart" uri="{C3380CC4-5D6E-409C-BE32-E72D297353CC}">
              <c16:uniqueId val="{00000001-516C-4C33-A723-0ABFF0A2CBDD}"/>
            </c:ext>
          </c:extLst>
        </c:ser>
        <c:dLbls>
          <c:showLegendKey val="0"/>
          <c:showVal val="0"/>
          <c:showCatName val="0"/>
          <c:showSerName val="0"/>
          <c:showPercent val="0"/>
          <c:showBubbleSize val="0"/>
        </c:dLbls>
        <c:marker val="1"/>
        <c:smooth val="0"/>
        <c:axId val="112928256"/>
        <c:axId val="112930176"/>
      </c:lineChart>
      <c:dateAx>
        <c:axId val="112928256"/>
        <c:scaling>
          <c:orientation val="minMax"/>
        </c:scaling>
        <c:delete val="1"/>
        <c:axPos val="b"/>
        <c:numFmt formatCode="ge" sourceLinked="1"/>
        <c:majorTickMark val="none"/>
        <c:minorTickMark val="none"/>
        <c:tickLblPos val="none"/>
        <c:crossAx val="112930176"/>
        <c:crosses val="autoZero"/>
        <c:auto val="1"/>
        <c:lblOffset val="100"/>
        <c:baseTimeUnit val="years"/>
      </c:dateAx>
      <c:valAx>
        <c:axId val="112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68.81</c:v>
                </c:pt>
                <c:pt idx="1">
                  <c:v>69.819999999999993</c:v>
                </c:pt>
                <c:pt idx="2">
                  <c:v>71.849999999999994</c:v>
                </c:pt>
                <c:pt idx="3">
                  <c:v>77.349999999999994</c:v>
                </c:pt>
                <c:pt idx="4">
                  <c:v>71.14</c:v>
                </c:pt>
              </c:numCache>
            </c:numRef>
          </c:val>
          <c:extLst>
            <c:ext xmlns:c16="http://schemas.microsoft.com/office/drawing/2014/chart" uri="{C3380CC4-5D6E-409C-BE32-E72D297353CC}">
              <c16:uniqueId val="{00000000-F079-4D53-9973-A4E0BBA630F2}"/>
            </c:ext>
          </c:extLst>
        </c:ser>
        <c:dLbls>
          <c:showLegendKey val="0"/>
          <c:showVal val="0"/>
          <c:showCatName val="0"/>
          <c:showSerName val="0"/>
          <c:showPercent val="0"/>
          <c:showBubbleSize val="0"/>
        </c:dLbls>
        <c:gapWidth val="150"/>
        <c:axId val="112957312"/>
        <c:axId val="1129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56.04</c:v>
                </c:pt>
              </c:numCache>
            </c:numRef>
          </c:val>
          <c:smooth val="0"/>
          <c:extLst>
            <c:ext xmlns:c16="http://schemas.microsoft.com/office/drawing/2014/chart" uri="{C3380CC4-5D6E-409C-BE32-E72D297353CC}">
              <c16:uniqueId val="{00000001-F079-4D53-9973-A4E0BBA630F2}"/>
            </c:ext>
          </c:extLst>
        </c:ser>
        <c:dLbls>
          <c:showLegendKey val="0"/>
          <c:showVal val="0"/>
          <c:showCatName val="0"/>
          <c:showSerName val="0"/>
          <c:showPercent val="0"/>
          <c:showBubbleSize val="0"/>
        </c:dLbls>
        <c:marker val="1"/>
        <c:smooth val="0"/>
        <c:axId val="112957312"/>
        <c:axId val="112963584"/>
      </c:lineChart>
      <c:dateAx>
        <c:axId val="112957312"/>
        <c:scaling>
          <c:orientation val="minMax"/>
        </c:scaling>
        <c:delete val="1"/>
        <c:axPos val="b"/>
        <c:numFmt formatCode="ge" sourceLinked="1"/>
        <c:majorTickMark val="none"/>
        <c:minorTickMark val="none"/>
        <c:tickLblPos val="none"/>
        <c:crossAx val="112963584"/>
        <c:crosses val="autoZero"/>
        <c:auto val="1"/>
        <c:lblOffset val="100"/>
        <c:baseTimeUnit val="years"/>
      </c:dateAx>
      <c:valAx>
        <c:axId val="112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297.14999999999998</c:v>
                </c:pt>
                <c:pt idx="1">
                  <c:v>308.79000000000002</c:v>
                </c:pt>
                <c:pt idx="2">
                  <c:v>331.46</c:v>
                </c:pt>
                <c:pt idx="3">
                  <c:v>308.39</c:v>
                </c:pt>
                <c:pt idx="4">
                  <c:v>337.97</c:v>
                </c:pt>
              </c:numCache>
            </c:numRef>
          </c:val>
          <c:extLst>
            <c:ext xmlns:c16="http://schemas.microsoft.com/office/drawing/2014/chart" uri="{C3380CC4-5D6E-409C-BE32-E72D297353CC}">
              <c16:uniqueId val="{00000000-A420-42E7-9423-02BA90607A73}"/>
            </c:ext>
          </c:extLst>
        </c:ser>
        <c:dLbls>
          <c:showLegendKey val="0"/>
          <c:showVal val="0"/>
          <c:showCatName val="0"/>
          <c:showSerName val="0"/>
          <c:showPercent val="0"/>
          <c:showBubbleSize val="0"/>
        </c:dLbls>
        <c:gapWidth val="150"/>
        <c:axId val="113641344"/>
        <c:axId val="1136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304.35000000000002</c:v>
                </c:pt>
              </c:numCache>
            </c:numRef>
          </c:val>
          <c:smooth val="0"/>
          <c:extLst>
            <c:ext xmlns:c16="http://schemas.microsoft.com/office/drawing/2014/chart" uri="{C3380CC4-5D6E-409C-BE32-E72D297353CC}">
              <c16:uniqueId val="{00000001-A420-42E7-9423-02BA90607A73}"/>
            </c:ext>
          </c:extLst>
        </c:ser>
        <c:dLbls>
          <c:showLegendKey val="0"/>
          <c:showVal val="0"/>
          <c:showCatName val="0"/>
          <c:showSerName val="0"/>
          <c:showPercent val="0"/>
          <c:showBubbleSize val="0"/>
        </c:dLbls>
        <c:marker val="1"/>
        <c:smooth val="0"/>
        <c:axId val="113641344"/>
        <c:axId val="113647616"/>
      </c:lineChart>
      <c:dateAx>
        <c:axId val="113641344"/>
        <c:scaling>
          <c:orientation val="minMax"/>
        </c:scaling>
        <c:delete val="1"/>
        <c:axPos val="b"/>
        <c:numFmt formatCode="ge" sourceLinked="1"/>
        <c:majorTickMark val="none"/>
        <c:minorTickMark val="none"/>
        <c:tickLblPos val="none"/>
        <c:crossAx val="113647616"/>
        <c:crosses val="autoZero"/>
        <c:auto val="1"/>
        <c:lblOffset val="100"/>
        <c:baseTimeUnit val="years"/>
      </c:dateAx>
      <c:valAx>
        <c:axId val="1136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設楽町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1"/>
      <c r="AF8" s="51"/>
      <c r="AG8" s="51"/>
      <c r="AH8" s="51"/>
      <c r="AI8" s="51"/>
      <c r="AJ8" s="51"/>
      <c r="AK8" s="2"/>
      <c r="AL8" s="52">
        <f>データ!$R$6</f>
        <v>5104</v>
      </c>
      <c r="AM8" s="52"/>
      <c r="AN8" s="52"/>
      <c r="AO8" s="52"/>
      <c r="AP8" s="52"/>
      <c r="AQ8" s="52"/>
      <c r="AR8" s="52"/>
      <c r="AS8" s="52"/>
      <c r="AT8" s="46">
        <f>データ!$S$6</f>
        <v>273.94</v>
      </c>
      <c r="AU8" s="46"/>
      <c r="AV8" s="46"/>
      <c r="AW8" s="46"/>
      <c r="AX8" s="46"/>
      <c r="AY8" s="46"/>
      <c r="AZ8" s="46"/>
      <c r="BA8" s="46"/>
      <c r="BB8" s="46">
        <f>データ!$T$6</f>
        <v>18.63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3" t="s">
        <v>19</v>
      </c>
      <c r="BM9" s="54"/>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96.89</v>
      </c>
      <c r="Q10" s="46"/>
      <c r="R10" s="46"/>
      <c r="S10" s="46"/>
      <c r="T10" s="46"/>
      <c r="U10" s="46"/>
      <c r="V10" s="46"/>
      <c r="W10" s="52">
        <f>データ!$Q$6</f>
        <v>4212</v>
      </c>
      <c r="X10" s="52"/>
      <c r="Y10" s="52"/>
      <c r="Z10" s="52"/>
      <c r="AA10" s="52"/>
      <c r="AB10" s="52"/>
      <c r="AC10" s="52"/>
      <c r="AD10" s="2"/>
      <c r="AE10" s="2"/>
      <c r="AF10" s="2"/>
      <c r="AG10" s="2"/>
      <c r="AH10" s="2"/>
      <c r="AI10" s="2"/>
      <c r="AJ10" s="2"/>
      <c r="AK10" s="2"/>
      <c r="AL10" s="52">
        <f>データ!$U$6</f>
        <v>4886</v>
      </c>
      <c r="AM10" s="52"/>
      <c r="AN10" s="52"/>
      <c r="AO10" s="52"/>
      <c r="AP10" s="52"/>
      <c r="AQ10" s="52"/>
      <c r="AR10" s="52"/>
      <c r="AS10" s="52"/>
      <c r="AT10" s="46">
        <f>データ!$V$6</f>
        <v>33.31</v>
      </c>
      <c r="AU10" s="46"/>
      <c r="AV10" s="46"/>
      <c r="AW10" s="46"/>
      <c r="AX10" s="46"/>
      <c r="AY10" s="46"/>
      <c r="AZ10" s="46"/>
      <c r="BA10" s="46"/>
      <c r="BB10" s="46">
        <f>データ!$W$6</f>
        <v>146.68</v>
      </c>
      <c r="BC10" s="46"/>
      <c r="BD10" s="46"/>
      <c r="BE10" s="46"/>
      <c r="BF10" s="46"/>
      <c r="BG10" s="46"/>
      <c r="BH10" s="46"/>
      <c r="BI10" s="46"/>
      <c r="BJ10" s="2"/>
      <c r="BK10" s="2"/>
      <c r="BL10" s="55" t="s">
        <v>21</v>
      </c>
      <c r="BM10" s="5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121</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77" t="s">
        <v>26</v>
      </c>
      <c r="D34" s="77"/>
      <c r="E34" s="77"/>
      <c r="F34" s="77"/>
      <c r="G34" s="77"/>
      <c r="H34" s="77"/>
      <c r="I34" s="77"/>
      <c r="J34" s="77"/>
      <c r="K34" s="77"/>
      <c r="L34" s="77"/>
      <c r="M34" s="77"/>
      <c r="N34" s="77"/>
      <c r="O34" s="77"/>
      <c r="P34" s="77"/>
      <c r="Q34" s="20"/>
      <c r="R34" s="77" t="s">
        <v>27</v>
      </c>
      <c r="S34" s="77"/>
      <c r="T34" s="77"/>
      <c r="U34" s="77"/>
      <c r="V34" s="77"/>
      <c r="W34" s="77"/>
      <c r="X34" s="77"/>
      <c r="Y34" s="77"/>
      <c r="Z34" s="77"/>
      <c r="AA34" s="77"/>
      <c r="AB34" s="77"/>
      <c r="AC34" s="77"/>
      <c r="AD34" s="77"/>
      <c r="AE34" s="77"/>
      <c r="AF34" s="20"/>
      <c r="AG34" s="77" t="s">
        <v>28</v>
      </c>
      <c r="AH34" s="77"/>
      <c r="AI34" s="77"/>
      <c r="AJ34" s="77"/>
      <c r="AK34" s="77"/>
      <c r="AL34" s="77"/>
      <c r="AM34" s="77"/>
      <c r="AN34" s="77"/>
      <c r="AO34" s="77"/>
      <c r="AP34" s="77"/>
      <c r="AQ34" s="77"/>
      <c r="AR34" s="77"/>
      <c r="AS34" s="77"/>
      <c r="AT34" s="77"/>
      <c r="AU34" s="20"/>
      <c r="AV34" s="77" t="s">
        <v>29</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30</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1" t="s">
        <v>119</v>
      </c>
      <c r="BM47" s="72"/>
      <c r="BN47" s="72"/>
      <c r="BO47" s="72"/>
      <c r="BP47" s="72"/>
      <c r="BQ47" s="72"/>
      <c r="BR47" s="72"/>
      <c r="BS47" s="72"/>
      <c r="BT47" s="72"/>
      <c r="BU47" s="72"/>
      <c r="BV47" s="72"/>
      <c r="BW47" s="72"/>
      <c r="BX47" s="72"/>
      <c r="BY47" s="72"/>
      <c r="BZ47" s="73"/>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77" t="s">
        <v>31</v>
      </c>
      <c r="D56" s="77"/>
      <c r="E56" s="77"/>
      <c r="F56" s="77"/>
      <c r="G56" s="77"/>
      <c r="H56" s="77"/>
      <c r="I56" s="77"/>
      <c r="J56" s="77"/>
      <c r="K56" s="77"/>
      <c r="L56" s="77"/>
      <c r="M56" s="77"/>
      <c r="N56" s="77"/>
      <c r="O56" s="77"/>
      <c r="P56" s="77"/>
      <c r="Q56" s="20"/>
      <c r="R56" s="77" t="s">
        <v>32</v>
      </c>
      <c r="S56" s="77"/>
      <c r="T56" s="77"/>
      <c r="U56" s="77"/>
      <c r="V56" s="77"/>
      <c r="W56" s="77"/>
      <c r="X56" s="77"/>
      <c r="Y56" s="77"/>
      <c r="Z56" s="77"/>
      <c r="AA56" s="77"/>
      <c r="AB56" s="77"/>
      <c r="AC56" s="77"/>
      <c r="AD56" s="77"/>
      <c r="AE56" s="77"/>
      <c r="AF56" s="20"/>
      <c r="AG56" s="77" t="s">
        <v>33</v>
      </c>
      <c r="AH56" s="77"/>
      <c r="AI56" s="77"/>
      <c r="AJ56" s="77"/>
      <c r="AK56" s="77"/>
      <c r="AL56" s="77"/>
      <c r="AM56" s="77"/>
      <c r="AN56" s="77"/>
      <c r="AO56" s="77"/>
      <c r="AP56" s="77"/>
      <c r="AQ56" s="77"/>
      <c r="AR56" s="77"/>
      <c r="AS56" s="77"/>
      <c r="AT56" s="77"/>
      <c r="AU56" s="20"/>
      <c r="AV56" s="77" t="s">
        <v>34</v>
      </c>
      <c r="AW56" s="77"/>
      <c r="AX56" s="77"/>
      <c r="AY56" s="77"/>
      <c r="AZ56" s="77"/>
      <c r="BA56" s="77"/>
      <c r="BB56" s="77"/>
      <c r="BC56" s="77"/>
      <c r="BD56" s="77"/>
      <c r="BE56" s="77"/>
      <c r="BF56" s="77"/>
      <c r="BG56" s="77"/>
      <c r="BH56" s="77"/>
      <c r="BI56" s="77"/>
      <c r="BJ56" s="19"/>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36</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1" t="s">
        <v>122</v>
      </c>
      <c r="BM66" s="72"/>
      <c r="BN66" s="72"/>
      <c r="BO66" s="72"/>
      <c r="BP66" s="72"/>
      <c r="BQ66" s="72"/>
      <c r="BR66" s="72"/>
      <c r="BS66" s="72"/>
      <c r="BT66" s="72"/>
      <c r="BU66" s="72"/>
      <c r="BV66" s="72"/>
      <c r="BW66" s="72"/>
      <c r="BX66" s="72"/>
      <c r="BY66" s="72"/>
      <c r="BZ66" s="73"/>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1"/>
      <c r="BM67" s="72"/>
      <c r="BN67" s="72"/>
      <c r="BO67" s="72"/>
      <c r="BP67" s="72"/>
      <c r="BQ67" s="72"/>
      <c r="BR67" s="72"/>
      <c r="BS67" s="72"/>
      <c r="BT67" s="72"/>
      <c r="BU67" s="72"/>
      <c r="BV67" s="72"/>
      <c r="BW67" s="72"/>
      <c r="BX67" s="72"/>
      <c r="BY67" s="72"/>
      <c r="BZ67" s="73"/>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1"/>
      <c r="BM68" s="72"/>
      <c r="BN68" s="72"/>
      <c r="BO68" s="72"/>
      <c r="BP68" s="72"/>
      <c r="BQ68" s="72"/>
      <c r="BR68" s="72"/>
      <c r="BS68" s="72"/>
      <c r="BT68" s="72"/>
      <c r="BU68" s="72"/>
      <c r="BV68" s="72"/>
      <c r="BW68" s="72"/>
      <c r="BX68" s="72"/>
      <c r="BY68" s="72"/>
      <c r="BZ68" s="73"/>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1"/>
      <c r="BM69" s="72"/>
      <c r="BN69" s="72"/>
      <c r="BO69" s="72"/>
      <c r="BP69" s="72"/>
      <c r="BQ69" s="72"/>
      <c r="BR69" s="72"/>
      <c r="BS69" s="72"/>
      <c r="BT69" s="72"/>
      <c r="BU69" s="72"/>
      <c r="BV69" s="72"/>
      <c r="BW69" s="72"/>
      <c r="BX69" s="72"/>
      <c r="BY69" s="72"/>
      <c r="BZ69" s="73"/>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1"/>
      <c r="BM70" s="72"/>
      <c r="BN70" s="72"/>
      <c r="BO70" s="72"/>
      <c r="BP70" s="72"/>
      <c r="BQ70" s="72"/>
      <c r="BR70" s="72"/>
      <c r="BS70" s="72"/>
      <c r="BT70" s="72"/>
      <c r="BU70" s="72"/>
      <c r="BV70" s="72"/>
      <c r="BW70" s="72"/>
      <c r="BX70" s="72"/>
      <c r="BY70" s="72"/>
      <c r="BZ70" s="73"/>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1"/>
      <c r="BM71" s="72"/>
      <c r="BN71" s="72"/>
      <c r="BO71" s="72"/>
      <c r="BP71" s="72"/>
      <c r="BQ71" s="72"/>
      <c r="BR71" s="72"/>
      <c r="BS71" s="72"/>
      <c r="BT71" s="72"/>
      <c r="BU71" s="72"/>
      <c r="BV71" s="72"/>
      <c r="BW71" s="72"/>
      <c r="BX71" s="72"/>
      <c r="BY71" s="72"/>
      <c r="BZ71" s="73"/>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1"/>
      <c r="BM72" s="72"/>
      <c r="BN72" s="72"/>
      <c r="BO72" s="72"/>
      <c r="BP72" s="72"/>
      <c r="BQ72" s="72"/>
      <c r="BR72" s="72"/>
      <c r="BS72" s="72"/>
      <c r="BT72" s="72"/>
      <c r="BU72" s="72"/>
      <c r="BV72" s="72"/>
      <c r="BW72" s="72"/>
      <c r="BX72" s="72"/>
      <c r="BY72" s="72"/>
      <c r="BZ72" s="73"/>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1"/>
      <c r="BM73" s="72"/>
      <c r="BN73" s="72"/>
      <c r="BO73" s="72"/>
      <c r="BP73" s="72"/>
      <c r="BQ73" s="72"/>
      <c r="BR73" s="72"/>
      <c r="BS73" s="72"/>
      <c r="BT73" s="72"/>
      <c r="BU73" s="72"/>
      <c r="BV73" s="72"/>
      <c r="BW73" s="72"/>
      <c r="BX73" s="72"/>
      <c r="BY73" s="72"/>
      <c r="BZ73" s="73"/>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1"/>
      <c r="BM74" s="72"/>
      <c r="BN74" s="72"/>
      <c r="BO74" s="72"/>
      <c r="BP74" s="72"/>
      <c r="BQ74" s="72"/>
      <c r="BR74" s="72"/>
      <c r="BS74" s="72"/>
      <c r="BT74" s="72"/>
      <c r="BU74" s="72"/>
      <c r="BV74" s="72"/>
      <c r="BW74" s="72"/>
      <c r="BX74" s="72"/>
      <c r="BY74" s="72"/>
      <c r="BZ74" s="73"/>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1"/>
      <c r="BM75" s="72"/>
      <c r="BN75" s="72"/>
      <c r="BO75" s="72"/>
      <c r="BP75" s="72"/>
      <c r="BQ75" s="72"/>
      <c r="BR75" s="72"/>
      <c r="BS75" s="72"/>
      <c r="BT75" s="72"/>
      <c r="BU75" s="72"/>
      <c r="BV75" s="72"/>
      <c r="BW75" s="72"/>
      <c r="BX75" s="72"/>
      <c r="BY75" s="72"/>
      <c r="BZ75" s="73"/>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1"/>
      <c r="BM76" s="72"/>
      <c r="BN76" s="72"/>
      <c r="BO76" s="72"/>
      <c r="BP76" s="72"/>
      <c r="BQ76" s="72"/>
      <c r="BR76" s="72"/>
      <c r="BS76" s="72"/>
      <c r="BT76" s="72"/>
      <c r="BU76" s="72"/>
      <c r="BV76" s="72"/>
      <c r="BW76" s="72"/>
      <c r="BX76" s="72"/>
      <c r="BY76" s="72"/>
      <c r="BZ76" s="73"/>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1"/>
      <c r="BM77" s="72"/>
      <c r="BN77" s="72"/>
      <c r="BO77" s="72"/>
      <c r="BP77" s="72"/>
      <c r="BQ77" s="72"/>
      <c r="BR77" s="72"/>
      <c r="BS77" s="72"/>
      <c r="BT77" s="72"/>
      <c r="BU77" s="72"/>
      <c r="BV77" s="72"/>
      <c r="BW77" s="72"/>
      <c r="BX77" s="72"/>
      <c r="BY77" s="72"/>
      <c r="BZ77" s="73"/>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1"/>
      <c r="BM78" s="72"/>
      <c r="BN78" s="72"/>
      <c r="BO78" s="72"/>
      <c r="BP78" s="72"/>
      <c r="BQ78" s="72"/>
      <c r="BR78" s="72"/>
      <c r="BS78" s="72"/>
      <c r="BT78" s="72"/>
      <c r="BU78" s="72"/>
      <c r="BV78" s="72"/>
      <c r="BW78" s="72"/>
      <c r="BX78" s="72"/>
      <c r="BY78" s="72"/>
      <c r="BZ78" s="73"/>
    </row>
    <row r="79" spans="1:78" ht="13.5" customHeight="1" x14ac:dyDescent="0.15">
      <c r="A79" s="2"/>
      <c r="B79" s="17"/>
      <c r="C79" s="77" t="s">
        <v>37</v>
      </c>
      <c r="D79" s="77"/>
      <c r="E79" s="77"/>
      <c r="F79" s="77"/>
      <c r="G79" s="77"/>
      <c r="H79" s="77"/>
      <c r="I79" s="77"/>
      <c r="J79" s="77"/>
      <c r="K79" s="77"/>
      <c r="L79" s="77"/>
      <c r="M79" s="77"/>
      <c r="N79" s="77"/>
      <c r="O79" s="77"/>
      <c r="P79" s="77"/>
      <c r="Q79" s="77"/>
      <c r="R79" s="77"/>
      <c r="S79" s="77"/>
      <c r="T79" s="77"/>
      <c r="U79" s="20"/>
      <c r="V79" s="20"/>
      <c r="W79" s="77" t="s">
        <v>38</v>
      </c>
      <c r="X79" s="77"/>
      <c r="Y79" s="77"/>
      <c r="Z79" s="77"/>
      <c r="AA79" s="77"/>
      <c r="AB79" s="77"/>
      <c r="AC79" s="77"/>
      <c r="AD79" s="77"/>
      <c r="AE79" s="77"/>
      <c r="AF79" s="77"/>
      <c r="AG79" s="77"/>
      <c r="AH79" s="77"/>
      <c r="AI79" s="77"/>
      <c r="AJ79" s="77"/>
      <c r="AK79" s="77"/>
      <c r="AL79" s="77"/>
      <c r="AM79" s="77"/>
      <c r="AN79" s="77"/>
      <c r="AO79" s="20"/>
      <c r="AP79" s="20"/>
      <c r="AQ79" s="77" t="s">
        <v>39</v>
      </c>
      <c r="AR79" s="77"/>
      <c r="AS79" s="77"/>
      <c r="AT79" s="77"/>
      <c r="AU79" s="77"/>
      <c r="AV79" s="77"/>
      <c r="AW79" s="77"/>
      <c r="AX79" s="77"/>
      <c r="AY79" s="77"/>
      <c r="AZ79" s="77"/>
      <c r="BA79" s="77"/>
      <c r="BB79" s="77"/>
      <c r="BC79" s="77"/>
      <c r="BD79" s="77"/>
      <c r="BE79" s="77"/>
      <c r="BF79" s="77"/>
      <c r="BG79" s="77"/>
      <c r="BH79" s="77"/>
      <c r="BI79" s="18"/>
      <c r="BJ79" s="19"/>
      <c r="BK79" s="2"/>
      <c r="BL79" s="71"/>
      <c r="BM79" s="72"/>
      <c r="BN79" s="72"/>
      <c r="BO79" s="72"/>
      <c r="BP79" s="72"/>
      <c r="BQ79" s="72"/>
      <c r="BR79" s="72"/>
      <c r="BS79" s="72"/>
      <c r="BT79" s="72"/>
      <c r="BU79" s="72"/>
      <c r="BV79" s="72"/>
      <c r="BW79" s="72"/>
      <c r="BX79" s="72"/>
      <c r="BY79" s="72"/>
      <c r="BZ79" s="73"/>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1"/>
      <c r="BM80" s="72"/>
      <c r="BN80" s="72"/>
      <c r="BO80" s="72"/>
      <c r="BP80" s="72"/>
      <c r="BQ80" s="72"/>
      <c r="BR80" s="72"/>
      <c r="BS80" s="72"/>
      <c r="BT80" s="72"/>
      <c r="BU80" s="72"/>
      <c r="BV80" s="72"/>
      <c r="BW80" s="72"/>
      <c r="BX80" s="72"/>
      <c r="BY80" s="72"/>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1"/>
      <c r="BM81" s="72"/>
      <c r="BN81" s="72"/>
      <c r="BO81" s="72"/>
      <c r="BP81" s="72"/>
      <c r="BQ81" s="72"/>
      <c r="BR81" s="72"/>
      <c r="BS81" s="72"/>
      <c r="BT81" s="72"/>
      <c r="BU81" s="72"/>
      <c r="BV81" s="72"/>
      <c r="BW81" s="72"/>
      <c r="BX81" s="72"/>
      <c r="BY81" s="72"/>
      <c r="BZ81" s="7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9" t="s">
        <v>63</v>
      </c>
      <c r="I3" s="80"/>
      <c r="J3" s="80"/>
      <c r="K3" s="80"/>
      <c r="L3" s="80"/>
      <c r="M3" s="80"/>
      <c r="N3" s="80"/>
      <c r="O3" s="80"/>
      <c r="P3" s="80"/>
      <c r="Q3" s="80"/>
      <c r="R3" s="80"/>
      <c r="S3" s="80"/>
      <c r="T3" s="80"/>
      <c r="U3" s="80"/>
      <c r="V3" s="80"/>
      <c r="W3" s="81"/>
      <c r="X3" s="85" t="s">
        <v>64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66</v>
      </c>
      <c r="B4" s="31"/>
      <c r="C4" s="31"/>
      <c r="D4" s="31"/>
      <c r="E4" s="31"/>
      <c r="F4" s="31"/>
      <c r="G4" s="31"/>
      <c r="H4" s="82"/>
      <c r="I4" s="83"/>
      <c r="J4" s="83"/>
      <c r="K4" s="83"/>
      <c r="L4" s="83"/>
      <c r="M4" s="83"/>
      <c r="N4" s="83"/>
      <c r="O4" s="83"/>
      <c r="P4" s="83"/>
      <c r="Q4" s="83"/>
      <c r="R4" s="83"/>
      <c r="S4" s="83"/>
      <c r="T4" s="83"/>
      <c r="U4" s="83"/>
      <c r="V4" s="83"/>
      <c r="W4" s="84"/>
      <c r="X4" s="78" t="s">
        <v>67</v>
      </c>
      <c r="Y4" s="78"/>
      <c r="Z4" s="78"/>
      <c r="AA4" s="78"/>
      <c r="AB4" s="78"/>
      <c r="AC4" s="78"/>
      <c r="AD4" s="78"/>
      <c r="AE4" s="78"/>
      <c r="AF4" s="78"/>
      <c r="AG4" s="78"/>
      <c r="AH4" s="78"/>
      <c r="AI4" s="78" t="s">
        <v>68</v>
      </c>
      <c r="AJ4" s="78"/>
      <c r="AK4" s="78"/>
      <c r="AL4" s="78"/>
      <c r="AM4" s="78"/>
      <c r="AN4" s="78"/>
      <c r="AO4" s="78"/>
      <c r="AP4" s="78"/>
      <c r="AQ4" s="78"/>
      <c r="AR4" s="78"/>
      <c r="AS4" s="78"/>
      <c r="AT4" s="78" t="s">
        <v>69</v>
      </c>
      <c r="AU4" s="78"/>
      <c r="AV4" s="78"/>
      <c r="AW4" s="78"/>
      <c r="AX4" s="78"/>
      <c r="AY4" s="78"/>
      <c r="AZ4" s="78"/>
      <c r="BA4" s="78"/>
      <c r="BB4" s="78"/>
      <c r="BC4" s="78"/>
      <c r="BD4" s="78"/>
      <c r="BE4" s="78" t="s">
        <v>70</v>
      </c>
      <c r="BF4" s="78"/>
      <c r="BG4" s="78"/>
      <c r="BH4" s="78"/>
      <c r="BI4" s="78"/>
      <c r="BJ4" s="78"/>
      <c r="BK4" s="78"/>
      <c r="BL4" s="78"/>
      <c r="BM4" s="78"/>
      <c r="BN4" s="78"/>
      <c r="BO4" s="78"/>
      <c r="BP4" s="78" t="s">
        <v>71</v>
      </c>
      <c r="BQ4" s="78"/>
      <c r="BR4" s="78"/>
      <c r="BS4" s="78"/>
      <c r="BT4" s="78"/>
      <c r="BU4" s="78"/>
      <c r="BV4" s="78"/>
      <c r="BW4" s="78"/>
      <c r="BX4" s="78"/>
      <c r="BY4" s="78"/>
      <c r="BZ4" s="78"/>
      <c r="CA4" s="78" t="s">
        <v>72</v>
      </c>
      <c r="CB4" s="78"/>
      <c r="CC4" s="78"/>
      <c r="CD4" s="78"/>
      <c r="CE4" s="78"/>
      <c r="CF4" s="78"/>
      <c r="CG4" s="78"/>
      <c r="CH4" s="78"/>
      <c r="CI4" s="78"/>
      <c r="CJ4" s="78"/>
      <c r="CK4" s="78"/>
      <c r="CL4" s="78" t="s">
        <v>73</v>
      </c>
      <c r="CM4" s="78"/>
      <c r="CN4" s="78"/>
      <c r="CO4" s="78"/>
      <c r="CP4" s="78"/>
      <c r="CQ4" s="78"/>
      <c r="CR4" s="78"/>
      <c r="CS4" s="78"/>
      <c r="CT4" s="78"/>
      <c r="CU4" s="78"/>
      <c r="CV4" s="78"/>
      <c r="CW4" s="78" t="s">
        <v>74</v>
      </c>
      <c r="CX4" s="78"/>
      <c r="CY4" s="78"/>
      <c r="CZ4" s="78"/>
      <c r="DA4" s="78"/>
      <c r="DB4" s="78"/>
      <c r="DC4" s="78"/>
      <c r="DD4" s="78"/>
      <c r="DE4" s="78"/>
      <c r="DF4" s="78"/>
      <c r="DG4" s="78"/>
      <c r="DH4" s="78" t="s">
        <v>75</v>
      </c>
      <c r="DI4" s="78"/>
      <c r="DJ4" s="78"/>
      <c r="DK4" s="78"/>
      <c r="DL4" s="78"/>
      <c r="DM4" s="78"/>
      <c r="DN4" s="78"/>
      <c r="DO4" s="78"/>
      <c r="DP4" s="78"/>
      <c r="DQ4" s="78"/>
      <c r="DR4" s="78"/>
      <c r="DS4" s="78" t="s">
        <v>76</v>
      </c>
      <c r="DT4" s="78"/>
      <c r="DU4" s="78"/>
      <c r="DV4" s="78"/>
      <c r="DW4" s="78"/>
      <c r="DX4" s="78"/>
      <c r="DY4" s="78"/>
      <c r="DZ4" s="78"/>
      <c r="EA4" s="78"/>
      <c r="EB4" s="78"/>
      <c r="EC4" s="78"/>
      <c r="ED4" s="78" t="s">
        <v>77</v>
      </c>
      <c r="EE4" s="78"/>
      <c r="EF4" s="78"/>
      <c r="EG4" s="78"/>
      <c r="EH4" s="78"/>
      <c r="EI4" s="78"/>
      <c r="EJ4" s="78"/>
      <c r="EK4" s="78"/>
      <c r="EL4" s="78"/>
      <c r="EM4" s="78"/>
      <c r="EN4" s="78"/>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235610</v>
      </c>
      <c r="D6" s="34">
        <f t="shared" si="3"/>
        <v>47</v>
      </c>
      <c r="E6" s="34">
        <f t="shared" si="3"/>
        <v>1</v>
      </c>
      <c r="F6" s="34">
        <f t="shared" si="3"/>
        <v>0</v>
      </c>
      <c r="G6" s="34">
        <f t="shared" si="3"/>
        <v>0</v>
      </c>
      <c r="H6" s="34" t="str">
        <f t="shared" si="3"/>
        <v>愛知県　設楽町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96.89</v>
      </c>
      <c r="Q6" s="35">
        <f t="shared" si="3"/>
        <v>4212</v>
      </c>
      <c r="R6" s="35">
        <f t="shared" si="3"/>
        <v>5104</v>
      </c>
      <c r="S6" s="35">
        <f t="shared" si="3"/>
        <v>273.94</v>
      </c>
      <c r="T6" s="35">
        <f t="shared" si="3"/>
        <v>18.63</v>
      </c>
      <c r="U6" s="35">
        <f t="shared" si="3"/>
        <v>4886</v>
      </c>
      <c r="V6" s="35">
        <f t="shared" si="3"/>
        <v>33.31</v>
      </c>
      <c r="W6" s="35">
        <f t="shared" si="3"/>
        <v>146.68</v>
      </c>
      <c r="X6" s="36">
        <f>IF(X7="",NA(),X7)</f>
        <v>80.78</v>
      </c>
      <c r="Y6" s="36">
        <f t="shared" ref="Y6:AG6" si="4">IF(Y7="",NA(),Y7)</f>
        <v>82.32</v>
      </c>
      <c r="Z6" s="36">
        <f t="shared" si="4"/>
        <v>82.89</v>
      </c>
      <c r="AA6" s="36">
        <f t="shared" si="4"/>
        <v>92.77</v>
      </c>
      <c r="AB6" s="36">
        <f t="shared" si="4"/>
        <v>135.4</v>
      </c>
      <c r="AC6" s="36">
        <f t="shared" si="4"/>
        <v>73.63</v>
      </c>
      <c r="AD6" s="36">
        <f t="shared" si="4"/>
        <v>75.709999999999994</v>
      </c>
      <c r="AE6" s="36">
        <f t="shared" si="4"/>
        <v>75.09</v>
      </c>
      <c r="AF6" s="36">
        <f t="shared" si="4"/>
        <v>75.34</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682.48</v>
      </c>
      <c r="BF6" s="36">
        <f t="shared" ref="BF6:BN6" si="7">IF(BF7="",NA(),BF7)</f>
        <v>652.91999999999996</v>
      </c>
      <c r="BG6" s="36">
        <f t="shared" si="7"/>
        <v>582.29999999999995</v>
      </c>
      <c r="BH6" s="36">
        <f t="shared" si="7"/>
        <v>576.62</v>
      </c>
      <c r="BI6" s="36">
        <f t="shared" si="7"/>
        <v>540.76</v>
      </c>
      <c r="BJ6" s="36">
        <f t="shared" si="7"/>
        <v>1158.82</v>
      </c>
      <c r="BK6" s="36">
        <f t="shared" si="7"/>
        <v>1167.7</v>
      </c>
      <c r="BL6" s="36">
        <f t="shared" si="7"/>
        <v>1228.58</v>
      </c>
      <c r="BM6" s="36">
        <f t="shared" si="7"/>
        <v>1280.18</v>
      </c>
      <c r="BN6" s="36">
        <f t="shared" si="7"/>
        <v>1144.79</v>
      </c>
      <c r="BO6" s="35" t="str">
        <f>IF(BO7="","",IF(BO7="-","【-】","【"&amp;SUBSTITUTE(TEXT(BO7,"#,##0.00"),"-","△")&amp;"】"))</f>
        <v>【1,280.76】</v>
      </c>
      <c r="BP6" s="36">
        <f>IF(BP7="",NA(),BP7)</f>
        <v>68.81</v>
      </c>
      <c r="BQ6" s="36">
        <f t="shared" ref="BQ6:BY6" si="8">IF(BQ7="",NA(),BQ7)</f>
        <v>69.819999999999993</v>
      </c>
      <c r="BR6" s="36">
        <f t="shared" si="8"/>
        <v>71.849999999999994</v>
      </c>
      <c r="BS6" s="36">
        <f t="shared" si="8"/>
        <v>77.349999999999994</v>
      </c>
      <c r="BT6" s="36">
        <f t="shared" si="8"/>
        <v>71.14</v>
      </c>
      <c r="BU6" s="36">
        <f t="shared" si="8"/>
        <v>55.6</v>
      </c>
      <c r="BV6" s="36">
        <f t="shared" si="8"/>
        <v>54.43</v>
      </c>
      <c r="BW6" s="36">
        <f t="shared" si="8"/>
        <v>53.81</v>
      </c>
      <c r="BX6" s="36">
        <f t="shared" si="8"/>
        <v>53.62</v>
      </c>
      <c r="BY6" s="36">
        <f t="shared" si="8"/>
        <v>56.04</v>
      </c>
      <c r="BZ6" s="35" t="str">
        <f>IF(BZ7="","",IF(BZ7="-","【-】","【"&amp;SUBSTITUTE(TEXT(BZ7,"#,##0.00"),"-","△")&amp;"】"))</f>
        <v>【53.06】</v>
      </c>
      <c r="CA6" s="36">
        <f>IF(CA7="",NA(),CA7)</f>
        <v>297.14999999999998</v>
      </c>
      <c r="CB6" s="36">
        <f t="shared" ref="CB6:CJ6" si="9">IF(CB7="",NA(),CB7)</f>
        <v>308.79000000000002</v>
      </c>
      <c r="CC6" s="36">
        <f t="shared" si="9"/>
        <v>331.46</v>
      </c>
      <c r="CD6" s="36">
        <f t="shared" si="9"/>
        <v>308.39</v>
      </c>
      <c r="CE6" s="36">
        <f t="shared" si="9"/>
        <v>337.97</v>
      </c>
      <c r="CF6" s="36">
        <f t="shared" si="9"/>
        <v>275.86</v>
      </c>
      <c r="CG6" s="36">
        <f t="shared" si="9"/>
        <v>279.8</v>
      </c>
      <c r="CH6" s="36">
        <f t="shared" si="9"/>
        <v>284.64999999999998</v>
      </c>
      <c r="CI6" s="36">
        <f t="shared" si="9"/>
        <v>287.7</v>
      </c>
      <c r="CJ6" s="36">
        <f t="shared" si="9"/>
        <v>304.35000000000002</v>
      </c>
      <c r="CK6" s="35" t="str">
        <f>IF(CK7="","",IF(CK7="-","【-】","【"&amp;SUBSTITUTE(TEXT(CK7,"#,##0.00"),"-","△")&amp;"】"))</f>
        <v>【314.83】</v>
      </c>
      <c r="CL6" s="36">
        <f>IF(CL7="",NA(),CL7)</f>
        <v>65.58</v>
      </c>
      <c r="CM6" s="36">
        <f t="shared" ref="CM6:CU6" si="10">IF(CM7="",NA(),CM7)</f>
        <v>68.900000000000006</v>
      </c>
      <c r="CN6" s="36">
        <f t="shared" si="10"/>
        <v>66.87</v>
      </c>
      <c r="CO6" s="36">
        <f t="shared" si="10"/>
        <v>66.72</v>
      </c>
      <c r="CP6" s="36">
        <f t="shared" si="10"/>
        <v>67.08</v>
      </c>
      <c r="CQ6" s="36">
        <f t="shared" si="10"/>
        <v>60.66</v>
      </c>
      <c r="CR6" s="36">
        <f t="shared" si="10"/>
        <v>60.17</v>
      </c>
      <c r="CS6" s="36">
        <f t="shared" si="10"/>
        <v>58.96</v>
      </c>
      <c r="CT6" s="36">
        <f t="shared" si="10"/>
        <v>58.1</v>
      </c>
      <c r="CU6" s="36">
        <f t="shared" si="10"/>
        <v>55.9</v>
      </c>
      <c r="CV6" s="35" t="str">
        <f>IF(CV7="","",IF(CV7="-","【-】","【"&amp;SUBSTITUTE(TEXT(CV7,"#,##0.00"),"-","△")&amp;"】"))</f>
        <v>【56.28】</v>
      </c>
      <c r="CW6" s="36">
        <f>IF(CW7="",NA(),CW7)</f>
        <v>54.27</v>
      </c>
      <c r="CX6" s="36">
        <f t="shared" ref="CX6:DF6" si="11">IF(CX7="",NA(),CX7)</f>
        <v>50.89</v>
      </c>
      <c r="CY6" s="36">
        <f t="shared" si="11"/>
        <v>50.75</v>
      </c>
      <c r="CZ6" s="36">
        <f t="shared" si="11"/>
        <v>49.42</v>
      </c>
      <c r="DA6" s="36">
        <f t="shared" si="11"/>
        <v>49.07</v>
      </c>
      <c r="DB6" s="36">
        <f t="shared" si="11"/>
        <v>77.319999999999993</v>
      </c>
      <c r="DC6" s="36">
        <f t="shared" si="11"/>
        <v>76.680000000000007</v>
      </c>
      <c r="DD6" s="36">
        <f t="shared" si="11"/>
        <v>76.58</v>
      </c>
      <c r="DE6" s="36">
        <f t="shared" si="11"/>
        <v>76.69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2.84</v>
      </c>
      <c r="EE6" s="36">
        <f t="shared" ref="EE6:EM6" si="14">IF(EE7="",NA(),EE7)</f>
        <v>1.5</v>
      </c>
      <c r="EF6" s="36">
        <f t="shared" si="14"/>
        <v>2.52</v>
      </c>
      <c r="EG6" s="36">
        <f t="shared" si="14"/>
        <v>1.51</v>
      </c>
      <c r="EH6" s="36">
        <f t="shared" si="14"/>
        <v>1.29</v>
      </c>
      <c r="EI6" s="36">
        <f t="shared" si="14"/>
        <v>0.69</v>
      </c>
      <c r="EJ6" s="36">
        <f t="shared" si="14"/>
        <v>0.89</v>
      </c>
      <c r="EK6" s="36">
        <f t="shared" si="14"/>
        <v>0.98</v>
      </c>
      <c r="EL6" s="36">
        <f t="shared" si="14"/>
        <v>0.76</v>
      </c>
      <c r="EM6" s="36">
        <f t="shared" si="14"/>
        <v>0.53</v>
      </c>
      <c r="EN6" s="35" t="str">
        <f>IF(EN7="","",IF(EN7="-","【-】","【"&amp;SUBSTITUTE(TEXT(EN7,"#,##0.00"),"-","△")&amp;"】"))</f>
        <v>【0.59】</v>
      </c>
    </row>
    <row r="7" spans="1:144" s="37" customFormat="1" x14ac:dyDescent="0.15">
      <c r="A7" s="29"/>
      <c r="B7" s="38">
        <v>2016</v>
      </c>
      <c r="C7" s="38">
        <v>235610</v>
      </c>
      <c r="D7" s="38">
        <v>47</v>
      </c>
      <c r="E7" s="38">
        <v>1</v>
      </c>
      <c r="F7" s="38">
        <v>0</v>
      </c>
      <c r="G7" s="38">
        <v>0</v>
      </c>
      <c r="H7" s="38" t="s">
        <v>107</v>
      </c>
      <c r="I7" s="38" t="s">
        <v>108</v>
      </c>
      <c r="J7" s="38" t="s">
        <v>109</v>
      </c>
      <c r="K7" s="38" t="s">
        <v>110</v>
      </c>
      <c r="L7" s="38" t="s">
        <v>111</v>
      </c>
      <c r="M7" s="38"/>
      <c r="N7" s="39" t="s">
        <v>112</v>
      </c>
      <c r="O7" s="39" t="s">
        <v>113</v>
      </c>
      <c r="P7" s="39">
        <v>96.89</v>
      </c>
      <c r="Q7" s="39">
        <v>4212</v>
      </c>
      <c r="R7" s="39">
        <v>5104</v>
      </c>
      <c r="S7" s="39">
        <v>273.94</v>
      </c>
      <c r="T7" s="39">
        <v>18.63</v>
      </c>
      <c r="U7" s="39">
        <v>4886</v>
      </c>
      <c r="V7" s="39">
        <v>33.31</v>
      </c>
      <c r="W7" s="39">
        <v>146.68</v>
      </c>
      <c r="X7" s="39">
        <v>80.78</v>
      </c>
      <c r="Y7" s="39">
        <v>82.32</v>
      </c>
      <c r="Z7" s="39">
        <v>82.89</v>
      </c>
      <c r="AA7" s="39">
        <v>92.77</v>
      </c>
      <c r="AB7" s="39">
        <v>135.4</v>
      </c>
      <c r="AC7" s="39">
        <v>73.63</v>
      </c>
      <c r="AD7" s="39">
        <v>75.709999999999994</v>
      </c>
      <c r="AE7" s="39">
        <v>75.09</v>
      </c>
      <c r="AF7" s="39">
        <v>75.34</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682.48</v>
      </c>
      <c r="BF7" s="39">
        <v>652.91999999999996</v>
      </c>
      <c r="BG7" s="39">
        <v>582.29999999999995</v>
      </c>
      <c r="BH7" s="39">
        <v>576.62</v>
      </c>
      <c r="BI7" s="39">
        <v>540.76</v>
      </c>
      <c r="BJ7" s="39">
        <v>1158.82</v>
      </c>
      <c r="BK7" s="39">
        <v>1167.7</v>
      </c>
      <c r="BL7" s="39">
        <v>1228.58</v>
      </c>
      <c r="BM7" s="39">
        <v>1280.18</v>
      </c>
      <c r="BN7" s="39">
        <v>1144.79</v>
      </c>
      <c r="BO7" s="39">
        <v>1280.76</v>
      </c>
      <c r="BP7" s="39">
        <v>68.81</v>
      </c>
      <c r="BQ7" s="39">
        <v>69.819999999999993</v>
      </c>
      <c r="BR7" s="39">
        <v>71.849999999999994</v>
      </c>
      <c r="BS7" s="39">
        <v>77.349999999999994</v>
      </c>
      <c r="BT7" s="39">
        <v>71.14</v>
      </c>
      <c r="BU7" s="39">
        <v>55.6</v>
      </c>
      <c r="BV7" s="39">
        <v>54.43</v>
      </c>
      <c r="BW7" s="39">
        <v>53.81</v>
      </c>
      <c r="BX7" s="39">
        <v>53.62</v>
      </c>
      <c r="BY7" s="39">
        <v>56.04</v>
      </c>
      <c r="BZ7" s="39">
        <v>53.06</v>
      </c>
      <c r="CA7" s="39">
        <v>297.14999999999998</v>
      </c>
      <c r="CB7" s="39">
        <v>308.79000000000002</v>
      </c>
      <c r="CC7" s="39">
        <v>331.46</v>
      </c>
      <c r="CD7" s="39">
        <v>308.39</v>
      </c>
      <c r="CE7" s="39">
        <v>337.97</v>
      </c>
      <c r="CF7" s="39">
        <v>275.86</v>
      </c>
      <c r="CG7" s="39">
        <v>279.8</v>
      </c>
      <c r="CH7" s="39">
        <v>284.64999999999998</v>
      </c>
      <c r="CI7" s="39">
        <v>287.7</v>
      </c>
      <c r="CJ7" s="39">
        <v>304.35000000000002</v>
      </c>
      <c r="CK7" s="39">
        <v>314.83</v>
      </c>
      <c r="CL7" s="39">
        <v>65.58</v>
      </c>
      <c r="CM7" s="39">
        <v>68.900000000000006</v>
      </c>
      <c r="CN7" s="39">
        <v>66.87</v>
      </c>
      <c r="CO7" s="39">
        <v>66.72</v>
      </c>
      <c r="CP7" s="39">
        <v>67.08</v>
      </c>
      <c r="CQ7" s="39">
        <v>60.66</v>
      </c>
      <c r="CR7" s="39">
        <v>60.17</v>
      </c>
      <c r="CS7" s="39">
        <v>58.96</v>
      </c>
      <c r="CT7" s="39">
        <v>58.1</v>
      </c>
      <c r="CU7" s="39">
        <v>55.9</v>
      </c>
      <c r="CV7" s="39">
        <v>56.28</v>
      </c>
      <c r="CW7" s="39">
        <v>54.27</v>
      </c>
      <c r="CX7" s="39">
        <v>50.89</v>
      </c>
      <c r="CY7" s="39">
        <v>50.75</v>
      </c>
      <c r="CZ7" s="39">
        <v>49.42</v>
      </c>
      <c r="DA7" s="39">
        <v>49.07</v>
      </c>
      <c r="DB7" s="39">
        <v>77.319999999999993</v>
      </c>
      <c r="DC7" s="39">
        <v>76.680000000000007</v>
      </c>
      <c r="DD7" s="39">
        <v>76.58</v>
      </c>
      <c r="DE7" s="39">
        <v>76.69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2.84</v>
      </c>
      <c r="EE7" s="39">
        <v>1.5</v>
      </c>
      <c r="EF7" s="39">
        <v>2.52</v>
      </c>
      <c r="EG7" s="39">
        <v>1.51</v>
      </c>
      <c r="EH7" s="39">
        <v>1.29</v>
      </c>
      <c r="EI7" s="39">
        <v>0.69</v>
      </c>
      <c r="EJ7" s="39">
        <v>0.89</v>
      </c>
      <c r="EK7" s="39">
        <v>0.98</v>
      </c>
      <c r="EL7" s="39">
        <v>0.76</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2018-02-15T01:13:40Z</cp:lastPrinted>
  <dcterms:created xsi:type="dcterms:W3CDTF">2017-12-25T01:44:39Z</dcterms:created>
  <dcterms:modified xsi:type="dcterms:W3CDTF">2018-02-27T08:59:28Z</dcterms:modified>
  <cp:category/>
</cp:coreProperties>
</file>