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41.73\rizai\H29 データ\H29 田村\02 公営企業（決算統計）\経営比較分析表\05 平成28年度決算「経営比較分析表」の分析等について\05 HP掲載\02 簡水（8事業）\"/>
    </mc:Choice>
  </mc:AlternateContent>
  <workbookProtection workbookPassword="B319" lockStructure="1"/>
  <bookViews>
    <workbookView xWindow="0" yWindow="0" windowWidth="20490" windowHeight="8745"/>
  </bookViews>
  <sheets>
    <sheet name="法非適用_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L10" i="4" s="1"/>
  <c r="T6" i="5"/>
  <c r="S6" i="5"/>
  <c r="R6" i="5"/>
  <c r="Q6" i="5"/>
  <c r="W10" i="4" s="1"/>
  <c r="P6" i="5"/>
  <c r="P10" i="4" s="1"/>
  <c r="O6" i="5"/>
  <c r="I10" i="4" s="1"/>
  <c r="N6" i="5"/>
  <c r="B10" i="4" s="1"/>
  <c r="M6" i="5"/>
  <c r="L6" i="5"/>
  <c r="W8" i="4" s="1"/>
  <c r="K6" i="5"/>
  <c r="P8" i="4" s="1"/>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I85" i="4"/>
  <c r="E85" i="4"/>
  <c r="BB10" i="4"/>
  <c r="AT10" i="4"/>
  <c r="BB8" i="4"/>
  <c r="AT8" i="4"/>
  <c r="AL8" i="4"/>
  <c r="D10" i="5" l="1"/>
  <c r="C10" i="5"/>
  <c r="E10" i="5"/>
  <c r="B10" i="5"/>
</calcChain>
</file>

<file path=xl/sharedStrings.xml><?xml version="1.0" encoding="utf-8"?>
<sst xmlns="http://schemas.openxmlformats.org/spreadsheetml/2006/main" count="237" uniqueCount="123">
  <si>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</si>
  <si>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</si>
  <si>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</si>
  <si>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</si>
  <si>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</si>
  <si>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</si>
  <si>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</si>
  <si>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</si>
  <si>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</si>
  <si>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</si>
  <si>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</si>
  <si>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</si>
  <si>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</si>
  <si>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</si>
  <si>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</si>
  <si>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</si>
  <si>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</si>
  <si>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</si>
  <si>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</si>
  <si>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</si>
  <si>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</si>
  <si>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</si>
  <si>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</si>
  <si>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</si>
  <si>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</si>
  <si>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</si>
  <si>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</si>
  <si>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</si>
  <si>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</si>
  <si>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</si>
  <si>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</si>
  <si>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</si>
  <si>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</si>
  <si>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</si>
  <si>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</si>
  <si>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</si>
  <si>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</si>
  <si>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</si>
  <si>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</si>
  <si>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</si>
  <si>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</si>
  <si>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</si>
  <si>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</si>
  <si>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</si>
  <si>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</si>
  <si>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</si>
  <si>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</si>
  <si>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</si>
  <si>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</si>
  <si>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</si>
  <si>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</si>
  <si>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</si>
  <si>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</si>
  <si>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</si>
  <si>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</si>
  <si>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</si>
  <si>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</si>
  <si>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</si>
  <si>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</si>
  <si>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</si>
  <si>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</si>
  <si>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</si>
  <si>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</si>
  <si>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</si>
  <si>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</si>
  <si>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</si>
  <si>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</si>
  <si>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</si>
  <si>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</si>
  <si>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</si>
  <si>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</si>
  <si>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</si>
  <si>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</si>
  <si>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</si>
  <si>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</si>
  <si>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</si>
  <si>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</si>
  <si>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</si>
  <si>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</si>
  <si>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</si>
  <si>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</si>
  <si>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</si>
  <si>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</si>
  <si>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</si>
  <si>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</si>
  <si>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</si>
  <si>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</si>
  <si>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</si>
  <si>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</si>
  <si>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</si>
  <si>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</si>
  <si>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</si>
  <si>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</si>
  <si>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</si>
  <si>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</si>
  <si>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</si>
  <si>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</si>
  <si>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</si>
  <si>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</si>
  <si>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</si>
  <si>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</si>
  <si>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</si>
  <si>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</si>
  <si>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</si>
  <si>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</si>
  <si>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</si>
  <si>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</si>
  <si>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愛知県　東栄町</t>
  </si>
  <si>
    <t>法非適用</t>
  </si>
  <si>
    <t>水道事業</t>
  </si>
  <si>
    <t>簡易水道事業</t>
  </si>
  <si>
    <t>D3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</si>
  <si>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</si>
  <si>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</si>
  <si>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</si>
  <si>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</si>
  <si>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</si>
  <si>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</si>
  <si>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</si>
  <si>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統合事業で管路更新を進めてきているため、管路更新率を見ると類似団体平均より良いものの、現状老朽管による漏水が多く、修繕にて対応している。
統合事業が平成28年度で区切りとなるため、今後の管路更新の計画を進めていく必要がある。</t>
    <rPh sb="0" eb="2">
      <t>トウゴウ</t>
    </rPh>
    <rPh sb="2" eb="4">
      <t>ジギョウ</t>
    </rPh>
    <rPh sb="5" eb="7">
      <t>カンロ</t>
    </rPh>
    <rPh sb="7" eb="9">
      <t>コウシン</t>
    </rPh>
    <rPh sb="10" eb="11">
      <t>スス</t>
    </rPh>
    <rPh sb="20" eb="22">
      <t>カンロ</t>
    </rPh>
    <rPh sb="22" eb="24">
      <t>コウシン</t>
    </rPh>
    <rPh sb="24" eb="25">
      <t>リツ</t>
    </rPh>
    <rPh sb="26" eb="27">
      <t>ミ</t>
    </rPh>
    <rPh sb="29" eb="31">
      <t>ルイジ</t>
    </rPh>
    <rPh sb="31" eb="33">
      <t>ダンタイ</t>
    </rPh>
    <rPh sb="33" eb="35">
      <t>ヘイキン</t>
    </rPh>
    <rPh sb="37" eb="38">
      <t>ヨ</t>
    </rPh>
    <rPh sb="43" eb="45">
      <t>ゲンジョウ</t>
    </rPh>
    <rPh sb="45" eb="47">
      <t>ロウキュウ</t>
    </rPh>
    <rPh sb="47" eb="48">
      <t>カン</t>
    </rPh>
    <rPh sb="51" eb="53">
      <t>ロウスイ</t>
    </rPh>
    <rPh sb="54" eb="55">
      <t>オオ</t>
    </rPh>
    <rPh sb="57" eb="59">
      <t>シュウゼン</t>
    </rPh>
    <rPh sb="61" eb="63">
      <t>タイオウ</t>
    </rPh>
    <rPh sb="69" eb="71">
      <t>トウゴウ</t>
    </rPh>
    <rPh sb="71" eb="73">
      <t>ジギョウ</t>
    </rPh>
    <rPh sb="74" eb="76">
      <t>ヘイセイ</t>
    </rPh>
    <rPh sb="78" eb="80">
      <t>ネンド</t>
    </rPh>
    <rPh sb="81" eb="83">
      <t>クギ</t>
    </rPh>
    <rPh sb="90" eb="92">
      <t>コンゴ</t>
    </rPh>
    <rPh sb="93" eb="95">
      <t>カンロ</t>
    </rPh>
    <rPh sb="95" eb="97">
      <t>コウシン</t>
    </rPh>
    <rPh sb="98" eb="100">
      <t>ケイカク</t>
    </rPh>
    <rPh sb="101" eb="102">
      <t>スス</t>
    </rPh>
    <rPh sb="106" eb="108">
      <t>ヒツヨウ</t>
    </rPh>
    <phoneticPr fontId="4"/>
  </si>
  <si>
    <t>・人口減少に伴う給水収益の低下
・老朽管漏水による有収率の低さ
以上の二点が今後の経営をしていくにあたり問題になってくると考えられる。
借入を行わないと、管路更新が難し事と、今後も人口減少が進み、給水収益が減る事を考慮した経営戦略を32年度までに策定していく。</t>
    <rPh sb="1" eb="3">
      <t>ジンコウ</t>
    </rPh>
    <rPh sb="3" eb="5">
      <t>ゲンショウ</t>
    </rPh>
    <rPh sb="6" eb="7">
      <t>トモナ</t>
    </rPh>
    <rPh sb="8" eb="10">
      <t>キュウスイ</t>
    </rPh>
    <rPh sb="10" eb="12">
      <t>シュウエキ</t>
    </rPh>
    <rPh sb="13" eb="15">
      <t>テイカ</t>
    </rPh>
    <rPh sb="17" eb="19">
      <t>ロウキュウ</t>
    </rPh>
    <rPh sb="19" eb="20">
      <t>カン</t>
    </rPh>
    <rPh sb="20" eb="22">
      <t>ロウスイ</t>
    </rPh>
    <rPh sb="25" eb="28">
      <t>ユウシュウリツ</t>
    </rPh>
    <rPh sb="29" eb="30">
      <t>ヒク</t>
    </rPh>
    <rPh sb="32" eb="34">
      <t>イジョウ</t>
    </rPh>
    <rPh sb="35" eb="37">
      <t>ニテン</t>
    </rPh>
    <rPh sb="38" eb="40">
      <t>コンゴ</t>
    </rPh>
    <rPh sb="41" eb="43">
      <t>ケイエイ</t>
    </rPh>
    <rPh sb="52" eb="54">
      <t>モンダイ</t>
    </rPh>
    <rPh sb="61" eb="62">
      <t>カンガ</t>
    </rPh>
    <rPh sb="68" eb="70">
      <t>カリイレ</t>
    </rPh>
    <rPh sb="71" eb="72">
      <t>オコナ</t>
    </rPh>
    <rPh sb="77" eb="79">
      <t>カンロ</t>
    </rPh>
    <rPh sb="79" eb="81">
      <t>コウシン</t>
    </rPh>
    <rPh sb="82" eb="83">
      <t>ムズカ</t>
    </rPh>
    <rPh sb="84" eb="85">
      <t>コト</t>
    </rPh>
    <rPh sb="87" eb="89">
      <t>コンゴ</t>
    </rPh>
    <rPh sb="90" eb="92">
      <t>ジンコウ</t>
    </rPh>
    <rPh sb="92" eb="94">
      <t>ゲンショウ</t>
    </rPh>
    <rPh sb="95" eb="96">
      <t>スス</t>
    </rPh>
    <rPh sb="98" eb="100">
      <t>キュウスイ</t>
    </rPh>
    <rPh sb="100" eb="102">
      <t>シュウエキ</t>
    </rPh>
    <rPh sb="103" eb="104">
      <t>ヘ</t>
    </rPh>
    <rPh sb="105" eb="106">
      <t>コト</t>
    </rPh>
    <rPh sb="107" eb="109">
      <t>コウリョ</t>
    </rPh>
    <rPh sb="111" eb="113">
      <t>ケイエイ</t>
    </rPh>
    <rPh sb="113" eb="115">
      <t>センリャク</t>
    </rPh>
    <rPh sb="118" eb="120">
      <t>ネンド</t>
    </rPh>
    <rPh sb="123" eb="125">
      <t>サクテイ</t>
    </rPh>
    <phoneticPr fontId="4"/>
  </si>
  <si>
    <t>非設置</t>
    <rPh sb="0" eb="1">
      <t>ヒ</t>
    </rPh>
    <rPh sb="1" eb="3">
      <t>セッチ</t>
    </rPh>
    <phoneticPr fontId="4"/>
  </si>
  <si>
    <r>
      <t>①人事異動に伴い、人件費が減ったため収益的収支比率は増加したものの、100％を下回っているため水道料金の変更も、視野に入れていく必要がある。
④平成28年度まで統合事業で借り入れが多くなっている。また人口減少による給水収益減の二つの要因から企業債残高対給水収益比率</t>
    </r>
    <r>
      <rPr>
        <sz val="11"/>
        <rFont val="ＭＳ ゴシック"/>
        <family val="3"/>
        <charset val="128"/>
      </rPr>
      <t>が増加している。</t>
    </r>
    <r>
      <rPr>
        <sz val="11"/>
        <color theme="1"/>
        <rFont val="ＭＳ ゴシック"/>
        <family val="3"/>
        <charset val="128"/>
      </rPr>
      <t xml:space="preserve">
給水収益は、今後も減少していく事が考えられるため、水道料金の変更を考えていく必要がある。
⑧有収率が悪いのは、漏水が多いのが原因であり、その都度修繕を行ってはいるものの、弱いところから漏水してしまい、有収率がなかなか良くならない。
そのため⑦配水量が高くなってしまっているが、節水や断水等の深刻な問題にはなっていないため、漏水修繕と配水管の布設替を進めていく事でよくなっていくと考えられる。
⑤⑥も同様に、漏水の問題の改善が行われれば、数値は良くなると考えられる。
</t>
    </r>
    <rPh sb="1" eb="3">
      <t>ジンジ</t>
    </rPh>
    <rPh sb="3" eb="5">
      <t>イドウ</t>
    </rPh>
    <rPh sb="6" eb="7">
      <t>トモナ</t>
    </rPh>
    <rPh sb="9" eb="12">
      <t>ジンケンヒ</t>
    </rPh>
    <rPh sb="13" eb="14">
      <t>ヘ</t>
    </rPh>
    <rPh sb="18" eb="21">
      <t>シュウエキテキ</t>
    </rPh>
    <rPh sb="21" eb="23">
      <t>シュウシ</t>
    </rPh>
    <rPh sb="23" eb="25">
      <t>ヒリツ</t>
    </rPh>
    <rPh sb="26" eb="28">
      <t>ゾウカ</t>
    </rPh>
    <rPh sb="39" eb="41">
      <t>シタマワ</t>
    </rPh>
    <rPh sb="47" eb="49">
      <t>スイドウ</t>
    </rPh>
    <rPh sb="49" eb="51">
      <t>リョウキン</t>
    </rPh>
    <rPh sb="52" eb="54">
      <t>ヘンコウ</t>
    </rPh>
    <rPh sb="56" eb="58">
      <t>シヤ</t>
    </rPh>
    <rPh sb="59" eb="60">
      <t>イ</t>
    </rPh>
    <rPh sb="64" eb="66">
      <t>ヒツヨウ</t>
    </rPh>
    <rPh sb="72" eb="74">
      <t>ヘイセイ</t>
    </rPh>
    <rPh sb="76" eb="78">
      <t>ネンド</t>
    </rPh>
    <rPh sb="80" eb="82">
      <t>トウゴウ</t>
    </rPh>
    <rPh sb="82" eb="84">
      <t>ジギョウ</t>
    </rPh>
    <rPh sb="85" eb="86">
      <t>カ</t>
    </rPh>
    <rPh sb="87" eb="88">
      <t>イ</t>
    </rPh>
    <rPh sb="90" eb="91">
      <t>オオ</t>
    </rPh>
    <rPh sb="100" eb="102">
      <t>ジンコウ</t>
    </rPh>
    <rPh sb="102" eb="104">
      <t>ゲンショウ</t>
    </rPh>
    <rPh sb="107" eb="109">
      <t>キュウスイ</t>
    </rPh>
    <rPh sb="109" eb="111">
      <t>シュウエキ</t>
    </rPh>
    <rPh sb="133" eb="135">
      <t>ゾウカ</t>
    </rPh>
    <rPh sb="168" eb="170">
      <t>リョウキン</t>
    </rPh>
    <rPh sb="262" eb="264">
      <t>ハイスイ</t>
    </rPh>
    <rPh sb="264" eb="265">
      <t>リョウ</t>
    </rPh>
    <rPh sb="266" eb="267">
      <t>タカ</t>
    </rPh>
    <rPh sb="279" eb="281">
      <t>セッスイ</t>
    </rPh>
    <rPh sb="282" eb="284">
      <t>ダンスイ</t>
    </rPh>
    <rPh sb="284" eb="285">
      <t>トウ</t>
    </rPh>
    <rPh sb="286" eb="288">
      <t>シンコク</t>
    </rPh>
    <rPh sb="289" eb="291">
      <t>モンダイ</t>
    </rPh>
    <rPh sb="302" eb="304">
      <t>ロウスイ</t>
    </rPh>
    <rPh sb="304" eb="306">
      <t>シュウゼン</t>
    </rPh>
    <rPh sb="307" eb="310">
      <t>ハイスイカン</t>
    </rPh>
    <rPh sb="311" eb="313">
      <t>フセツ</t>
    </rPh>
    <rPh sb="313" eb="314">
      <t>カ</t>
    </rPh>
    <rPh sb="315" eb="316">
      <t>スス</t>
    </rPh>
    <rPh sb="320" eb="321">
      <t>コト</t>
    </rPh>
    <rPh sb="330" eb="331">
      <t>カンガ</t>
    </rPh>
    <rPh sb="340" eb="342">
      <t>ドウヨウ</t>
    </rPh>
    <rPh sb="344" eb="346">
      <t>ロウスイ</t>
    </rPh>
    <rPh sb="347" eb="349">
      <t>モンダイ</t>
    </rPh>
    <rPh sb="350" eb="352">
      <t>カイゼン</t>
    </rPh>
    <rPh sb="353" eb="354">
      <t>オコナ</t>
    </rPh>
    <rPh sb="359" eb="361">
      <t>スウチ</t>
    </rPh>
    <rPh sb="362" eb="363">
      <t>ヨ</t>
    </rPh>
    <rPh sb="367" eb="368">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</si>
</sst>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0;[Red]&quot;¥&quot;\-#,##0"/>
    <numFmt numFmtId="176" formatCode="#,##0;&quot;△&quot;#,##0"/>
    <numFmt numFmtId="177" formatCode="#,##0.00;&quot;△&quot;#,##0.00"/>
    <numFmt numFmtId="178" formatCode="#,##0.00;&quot;△&quot;#,##0.00;&quot;-&quot;"/>
    <numFmt numFmtId="179"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6" fontId="5" fillId="0" borderId="2" xfId="1" applyNumberFormat="1" applyFont="1" applyBorder="1" applyAlignment="1" applyProtection="1">
      <alignment horizontal="center" vertical="center" shrinkToFit="1"/>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1.33</c:v>
                </c:pt>
                <c:pt idx="1">
                  <c:v>2.96</c:v>
                </c:pt>
                <c:pt idx="2">
                  <c:v>1.59</c:v>
                </c:pt>
                <c:pt idx="3">
                  <c:v>1.24</c:v>
                </c:pt>
                <c:pt idx="4">
                  <c:v>1.52</c:v>
                </c:pt>
              </c:numCache>
            </c:numRef>
          </c:val>
          <c:extLst>
            <c:ext xmlns:c16="http://schemas.microsoft.com/office/drawing/2014/chart" uri="{C3380CC4-5D6E-409C-BE32-E72D297353CC}">
              <c16:uniqueId val="{00000000-41E5-4B15-80B5-12532BF5931C}"/>
            </c:ext>
          </c:extLst>
        </c:ser>
        <c:dLbls>
          <c:showLegendKey val="0"/>
          <c:showVal val="0"/>
          <c:showCatName val="0"/>
          <c:showSerName val="0"/>
          <c:showPercent val="0"/>
          <c:showBubbleSize val="0"/>
        </c:dLbls>
        <c:gapWidth val="150"/>
        <c:axId val="103753600"/>
        <c:axId val="103763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0.46</c:v>
                </c:pt>
                <c:pt idx="1">
                  <c:v>0.8</c:v>
                </c:pt>
                <c:pt idx="2">
                  <c:v>0.69</c:v>
                </c:pt>
                <c:pt idx="3">
                  <c:v>0.65</c:v>
                </c:pt>
                <c:pt idx="4">
                  <c:v>0.53</c:v>
                </c:pt>
              </c:numCache>
            </c:numRef>
          </c:val>
          <c:smooth val="0"/>
          <c:extLst>
            <c:ext xmlns:c16="http://schemas.microsoft.com/office/drawing/2014/chart" uri="{C3380CC4-5D6E-409C-BE32-E72D297353CC}">
              <c16:uniqueId val="{00000001-41E5-4B15-80B5-12532BF5931C}"/>
            </c:ext>
          </c:extLst>
        </c:ser>
        <c:dLbls>
          <c:showLegendKey val="0"/>
          <c:showVal val="0"/>
          <c:showCatName val="0"/>
          <c:showSerName val="0"/>
          <c:showPercent val="0"/>
          <c:showBubbleSize val="0"/>
        </c:dLbls>
        <c:marker val="1"/>
        <c:smooth val="0"/>
        <c:axId val="103753600"/>
        <c:axId val="103763968"/>
      </c:lineChart>
      <c:dateAx>
        <c:axId val="103753600"/>
        <c:scaling>
          <c:orientation val="minMax"/>
        </c:scaling>
        <c:delete val="1"/>
        <c:axPos val="b"/>
        <c:numFmt formatCode="ge" sourceLinked="1"/>
        <c:majorTickMark val="none"/>
        <c:minorTickMark val="none"/>
        <c:tickLblPos val="none"/>
        <c:crossAx val="103763968"/>
        <c:crosses val="autoZero"/>
        <c:auto val="1"/>
        <c:lblOffset val="100"/>
        <c:baseTimeUnit val="years"/>
      </c:dateAx>
      <c:valAx>
        <c:axId val="103763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753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80.349999999999994</c:v>
                </c:pt>
                <c:pt idx="1">
                  <c:v>80.72</c:v>
                </c:pt>
                <c:pt idx="2">
                  <c:v>78.72</c:v>
                </c:pt>
                <c:pt idx="3">
                  <c:v>79.05</c:v>
                </c:pt>
                <c:pt idx="4">
                  <c:v>79.680000000000007</c:v>
                </c:pt>
              </c:numCache>
            </c:numRef>
          </c:val>
          <c:extLst>
            <c:ext xmlns:c16="http://schemas.microsoft.com/office/drawing/2014/chart" uri="{C3380CC4-5D6E-409C-BE32-E72D297353CC}">
              <c16:uniqueId val="{00000000-2264-4051-909D-583FA59590D1}"/>
            </c:ext>
          </c:extLst>
        </c:ser>
        <c:dLbls>
          <c:showLegendKey val="0"/>
          <c:showVal val="0"/>
          <c:showCatName val="0"/>
          <c:showSerName val="0"/>
          <c:showPercent val="0"/>
          <c:showBubbleSize val="0"/>
        </c:dLbls>
        <c:gapWidth val="150"/>
        <c:axId val="105690624"/>
        <c:axId val="105692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57.17</c:v>
                </c:pt>
                <c:pt idx="1">
                  <c:v>57.55</c:v>
                </c:pt>
                <c:pt idx="2">
                  <c:v>57.43</c:v>
                </c:pt>
                <c:pt idx="3">
                  <c:v>57.29</c:v>
                </c:pt>
                <c:pt idx="4">
                  <c:v>55.9</c:v>
                </c:pt>
              </c:numCache>
            </c:numRef>
          </c:val>
          <c:smooth val="0"/>
          <c:extLst>
            <c:ext xmlns:c16="http://schemas.microsoft.com/office/drawing/2014/chart" uri="{C3380CC4-5D6E-409C-BE32-E72D297353CC}">
              <c16:uniqueId val="{00000001-2264-4051-909D-583FA59590D1}"/>
            </c:ext>
          </c:extLst>
        </c:ser>
        <c:dLbls>
          <c:showLegendKey val="0"/>
          <c:showVal val="0"/>
          <c:showCatName val="0"/>
          <c:showSerName val="0"/>
          <c:showPercent val="0"/>
          <c:showBubbleSize val="0"/>
        </c:dLbls>
        <c:marker val="1"/>
        <c:smooth val="0"/>
        <c:axId val="105690624"/>
        <c:axId val="105692544"/>
      </c:lineChart>
      <c:dateAx>
        <c:axId val="105690624"/>
        <c:scaling>
          <c:orientation val="minMax"/>
        </c:scaling>
        <c:delete val="1"/>
        <c:axPos val="b"/>
        <c:numFmt formatCode="ge" sourceLinked="1"/>
        <c:majorTickMark val="none"/>
        <c:minorTickMark val="none"/>
        <c:tickLblPos val="none"/>
        <c:crossAx val="105692544"/>
        <c:crosses val="autoZero"/>
        <c:auto val="1"/>
        <c:lblOffset val="100"/>
        <c:baseTimeUnit val="years"/>
      </c:dateAx>
      <c:valAx>
        <c:axId val="105692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690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57.87</c:v>
                </c:pt>
                <c:pt idx="1">
                  <c:v>55.54</c:v>
                </c:pt>
                <c:pt idx="2">
                  <c:v>55.96</c:v>
                </c:pt>
                <c:pt idx="3">
                  <c:v>55.02</c:v>
                </c:pt>
                <c:pt idx="4">
                  <c:v>54.33</c:v>
                </c:pt>
              </c:numCache>
            </c:numRef>
          </c:val>
          <c:extLst>
            <c:ext xmlns:c16="http://schemas.microsoft.com/office/drawing/2014/chart" uri="{C3380CC4-5D6E-409C-BE32-E72D297353CC}">
              <c16:uniqueId val="{00000000-ECE5-4C39-B55E-2B0752084631}"/>
            </c:ext>
          </c:extLst>
        </c:ser>
        <c:dLbls>
          <c:showLegendKey val="0"/>
          <c:showVal val="0"/>
          <c:showCatName val="0"/>
          <c:showSerName val="0"/>
          <c:showPercent val="0"/>
          <c:showBubbleSize val="0"/>
        </c:dLbls>
        <c:gapWidth val="150"/>
        <c:axId val="105813888"/>
        <c:axId val="105824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74.94</c:v>
                </c:pt>
                <c:pt idx="1">
                  <c:v>74.14</c:v>
                </c:pt>
                <c:pt idx="2">
                  <c:v>73.83</c:v>
                </c:pt>
                <c:pt idx="3">
                  <c:v>73.69</c:v>
                </c:pt>
                <c:pt idx="4">
                  <c:v>73.28</c:v>
                </c:pt>
              </c:numCache>
            </c:numRef>
          </c:val>
          <c:smooth val="0"/>
          <c:extLst>
            <c:ext xmlns:c16="http://schemas.microsoft.com/office/drawing/2014/chart" uri="{C3380CC4-5D6E-409C-BE32-E72D297353CC}">
              <c16:uniqueId val="{00000001-ECE5-4C39-B55E-2B0752084631}"/>
            </c:ext>
          </c:extLst>
        </c:ser>
        <c:dLbls>
          <c:showLegendKey val="0"/>
          <c:showVal val="0"/>
          <c:showCatName val="0"/>
          <c:showSerName val="0"/>
          <c:showPercent val="0"/>
          <c:showBubbleSize val="0"/>
        </c:dLbls>
        <c:marker val="1"/>
        <c:smooth val="0"/>
        <c:axId val="105813888"/>
        <c:axId val="105824256"/>
      </c:lineChart>
      <c:dateAx>
        <c:axId val="105813888"/>
        <c:scaling>
          <c:orientation val="minMax"/>
        </c:scaling>
        <c:delete val="1"/>
        <c:axPos val="b"/>
        <c:numFmt formatCode="ge" sourceLinked="1"/>
        <c:majorTickMark val="none"/>
        <c:minorTickMark val="none"/>
        <c:tickLblPos val="none"/>
        <c:crossAx val="105824256"/>
        <c:crosses val="autoZero"/>
        <c:auto val="1"/>
        <c:lblOffset val="100"/>
        <c:baseTimeUnit val="years"/>
      </c:dateAx>
      <c:valAx>
        <c:axId val="105824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813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78.64</c:v>
                </c:pt>
                <c:pt idx="1">
                  <c:v>84.66</c:v>
                </c:pt>
                <c:pt idx="2">
                  <c:v>80.98</c:v>
                </c:pt>
                <c:pt idx="3">
                  <c:v>83.16</c:v>
                </c:pt>
                <c:pt idx="4">
                  <c:v>89.32</c:v>
                </c:pt>
              </c:numCache>
            </c:numRef>
          </c:val>
          <c:extLst>
            <c:ext xmlns:c16="http://schemas.microsoft.com/office/drawing/2014/chart" uri="{C3380CC4-5D6E-409C-BE32-E72D297353CC}">
              <c16:uniqueId val="{00000000-31E4-4ECD-9373-1164AA5D05FF}"/>
            </c:ext>
          </c:extLst>
        </c:ser>
        <c:dLbls>
          <c:showLegendKey val="0"/>
          <c:showVal val="0"/>
          <c:showCatName val="0"/>
          <c:showSerName val="0"/>
          <c:showPercent val="0"/>
          <c:showBubbleSize val="0"/>
        </c:dLbls>
        <c:gapWidth val="150"/>
        <c:axId val="103794944"/>
        <c:axId val="105316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74.52</c:v>
                </c:pt>
                <c:pt idx="1">
                  <c:v>76.09</c:v>
                </c:pt>
                <c:pt idx="2">
                  <c:v>75.87</c:v>
                </c:pt>
                <c:pt idx="3">
                  <c:v>76.27</c:v>
                </c:pt>
                <c:pt idx="4">
                  <c:v>77.56</c:v>
                </c:pt>
              </c:numCache>
            </c:numRef>
          </c:val>
          <c:smooth val="0"/>
          <c:extLst>
            <c:ext xmlns:c16="http://schemas.microsoft.com/office/drawing/2014/chart" uri="{C3380CC4-5D6E-409C-BE32-E72D297353CC}">
              <c16:uniqueId val="{00000001-31E4-4ECD-9373-1164AA5D05FF}"/>
            </c:ext>
          </c:extLst>
        </c:ser>
        <c:dLbls>
          <c:showLegendKey val="0"/>
          <c:showVal val="0"/>
          <c:showCatName val="0"/>
          <c:showSerName val="0"/>
          <c:showPercent val="0"/>
          <c:showBubbleSize val="0"/>
        </c:dLbls>
        <c:marker val="1"/>
        <c:smooth val="0"/>
        <c:axId val="103794944"/>
        <c:axId val="105316736"/>
      </c:lineChart>
      <c:dateAx>
        <c:axId val="103794944"/>
        <c:scaling>
          <c:orientation val="minMax"/>
        </c:scaling>
        <c:delete val="1"/>
        <c:axPos val="b"/>
        <c:numFmt formatCode="ge" sourceLinked="1"/>
        <c:majorTickMark val="none"/>
        <c:minorTickMark val="none"/>
        <c:tickLblPos val="none"/>
        <c:crossAx val="105316736"/>
        <c:crosses val="autoZero"/>
        <c:auto val="1"/>
        <c:lblOffset val="100"/>
        <c:baseTimeUnit val="years"/>
      </c:dateAx>
      <c:valAx>
        <c:axId val="105316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794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EBD-4474-9A6C-5F3AB64B7713}"/>
            </c:ext>
          </c:extLst>
        </c:ser>
        <c:dLbls>
          <c:showLegendKey val="0"/>
          <c:showVal val="0"/>
          <c:showCatName val="0"/>
          <c:showSerName val="0"/>
          <c:showPercent val="0"/>
          <c:showBubbleSize val="0"/>
        </c:dLbls>
        <c:gapWidth val="150"/>
        <c:axId val="105343616"/>
        <c:axId val="105349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EBD-4474-9A6C-5F3AB64B7713}"/>
            </c:ext>
          </c:extLst>
        </c:ser>
        <c:dLbls>
          <c:showLegendKey val="0"/>
          <c:showVal val="0"/>
          <c:showCatName val="0"/>
          <c:showSerName val="0"/>
          <c:showPercent val="0"/>
          <c:showBubbleSize val="0"/>
        </c:dLbls>
        <c:marker val="1"/>
        <c:smooth val="0"/>
        <c:axId val="105343616"/>
        <c:axId val="105349888"/>
      </c:lineChart>
      <c:dateAx>
        <c:axId val="105343616"/>
        <c:scaling>
          <c:orientation val="minMax"/>
        </c:scaling>
        <c:delete val="1"/>
        <c:axPos val="b"/>
        <c:numFmt formatCode="ge" sourceLinked="1"/>
        <c:majorTickMark val="none"/>
        <c:minorTickMark val="none"/>
        <c:tickLblPos val="none"/>
        <c:crossAx val="105349888"/>
        <c:crosses val="autoZero"/>
        <c:auto val="1"/>
        <c:lblOffset val="100"/>
        <c:baseTimeUnit val="years"/>
      </c:dateAx>
      <c:valAx>
        <c:axId val="105349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343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697-44B4-809F-B75618D25EE1}"/>
            </c:ext>
          </c:extLst>
        </c:ser>
        <c:dLbls>
          <c:showLegendKey val="0"/>
          <c:showVal val="0"/>
          <c:showCatName val="0"/>
          <c:showSerName val="0"/>
          <c:showPercent val="0"/>
          <c:showBubbleSize val="0"/>
        </c:dLbls>
        <c:gapWidth val="150"/>
        <c:axId val="105716736"/>
        <c:axId val="105727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697-44B4-809F-B75618D25EE1}"/>
            </c:ext>
          </c:extLst>
        </c:ser>
        <c:dLbls>
          <c:showLegendKey val="0"/>
          <c:showVal val="0"/>
          <c:showCatName val="0"/>
          <c:showSerName val="0"/>
          <c:showPercent val="0"/>
          <c:showBubbleSize val="0"/>
        </c:dLbls>
        <c:marker val="1"/>
        <c:smooth val="0"/>
        <c:axId val="105716736"/>
        <c:axId val="105727104"/>
      </c:lineChart>
      <c:dateAx>
        <c:axId val="105716736"/>
        <c:scaling>
          <c:orientation val="minMax"/>
        </c:scaling>
        <c:delete val="1"/>
        <c:axPos val="b"/>
        <c:numFmt formatCode="ge" sourceLinked="1"/>
        <c:majorTickMark val="none"/>
        <c:minorTickMark val="none"/>
        <c:tickLblPos val="none"/>
        <c:crossAx val="105727104"/>
        <c:crosses val="autoZero"/>
        <c:auto val="1"/>
        <c:lblOffset val="100"/>
        <c:baseTimeUnit val="years"/>
      </c:dateAx>
      <c:valAx>
        <c:axId val="105727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716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8B0-49CD-A6EC-A8C52331A12A}"/>
            </c:ext>
          </c:extLst>
        </c:ser>
        <c:dLbls>
          <c:showLegendKey val="0"/>
          <c:showVal val="0"/>
          <c:showCatName val="0"/>
          <c:showSerName val="0"/>
          <c:showPercent val="0"/>
          <c:showBubbleSize val="0"/>
        </c:dLbls>
        <c:gapWidth val="150"/>
        <c:axId val="105769216"/>
        <c:axId val="105447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8B0-49CD-A6EC-A8C52331A12A}"/>
            </c:ext>
          </c:extLst>
        </c:ser>
        <c:dLbls>
          <c:showLegendKey val="0"/>
          <c:showVal val="0"/>
          <c:showCatName val="0"/>
          <c:showSerName val="0"/>
          <c:showPercent val="0"/>
          <c:showBubbleSize val="0"/>
        </c:dLbls>
        <c:marker val="1"/>
        <c:smooth val="0"/>
        <c:axId val="105769216"/>
        <c:axId val="105447424"/>
      </c:lineChart>
      <c:dateAx>
        <c:axId val="105769216"/>
        <c:scaling>
          <c:orientation val="minMax"/>
        </c:scaling>
        <c:delete val="1"/>
        <c:axPos val="b"/>
        <c:numFmt formatCode="ge" sourceLinked="1"/>
        <c:majorTickMark val="none"/>
        <c:minorTickMark val="none"/>
        <c:tickLblPos val="none"/>
        <c:crossAx val="105447424"/>
        <c:crosses val="autoZero"/>
        <c:auto val="1"/>
        <c:lblOffset val="100"/>
        <c:baseTimeUnit val="years"/>
      </c:dateAx>
      <c:valAx>
        <c:axId val="105447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769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D9E-4B6C-85C6-BB2CDFDAB4E8}"/>
            </c:ext>
          </c:extLst>
        </c:ser>
        <c:dLbls>
          <c:showLegendKey val="0"/>
          <c:showVal val="0"/>
          <c:showCatName val="0"/>
          <c:showSerName val="0"/>
          <c:showPercent val="0"/>
          <c:showBubbleSize val="0"/>
        </c:dLbls>
        <c:gapWidth val="150"/>
        <c:axId val="105486592"/>
        <c:axId val="105492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D9E-4B6C-85C6-BB2CDFDAB4E8}"/>
            </c:ext>
          </c:extLst>
        </c:ser>
        <c:dLbls>
          <c:showLegendKey val="0"/>
          <c:showVal val="0"/>
          <c:showCatName val="0"/>
          <c:showSerName val="0"/>
          <c:showPercent val="0"/>
          <c:showBubbleSize val="0"/>
        </c:dLbls>
        <c:marker val="1"/>
        <c:smooth val="0"/>
        <c:axId val="105486592"/>
        <c:axId val="105492864"/>
      </c:lineChart>
      <c:dateAx>
        <c:axId val="105486592"/>
        <c:scaling>
          <c:orientation val="minMax"/>
        </c:scaling>
        <c:delete val="1"/>
        <c:axPos val="b"/>
        <c:numFmt formatCode="ge" sourceLinked="1"/>
        <c:majorTickMark val="none"/>
        <c:minorTickMark val="none"/>
        <c:tickLblPos val="none"/>
        <c:crossAx val="105492864"/>
        <c:crosses val="autoZero"/>
        <c:auto val="1"/>
        <c:lblOffset val="100"/>
        <c:baseTimeUnit val="years"/>
      </c:dateAx>
      <c:valAx>
        <c:axId val="105492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486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1029.08</c:v>
                </c:pt>
                <c:pt idx="1">
                  <c:v>1095.42</c:v>
                </c:pt>
                <c:pt idx="2">
                  <c:v>1087.45</c:v>
                </c:pt>
                <c:pt idx="3">
                  <c:v>1171.8499999999999</c:v>
                </c:pt>
                <c:pt idx="4">
                  <c:v>1381.29</c:v>
                </c:pt>
              </c:numCache>
            </c:numRef>
          </c:val>
          <c:extLst>
            <c:ext xmlns:c16="http://schemas.microsoft.com/office/drawing/2014/chart" uri="{C3380CC4-5D6E-409C-BE32-E72D297353CC}">
              <c16:uniqueId val="{00000000-E046-4EEC-86EF-FCDD0ADFD217}"/>
            </c:ext>
          </c:extLst>
        </c:ser>
        <c:dLbls>
          <c:showLegendKey val="0"/>
          <c:showVal val="0"/>
          <c:showCatName val="0"/>
          <c:showSerName val="0"/>
          <c:showPercent val="0"/>
          <c:showBubbleSize val="0"/>
        </c:dLbls>
        <c:gapWidth val="150"/>
        <c:axId val="105532032"/>
        <c:axId val="10553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1108.26</c:v>
                </c:pt>
                <c:pt idx="1">
                  <c:v>1113.76</c:v>
                </c:pt>
                <c:pt idx="2">
                  <c:v>1125.69</c:v>
                </c:pt>
                <c:pt idx="3">
                  <c:v>1134.67</c:v>
                </c:pt>
                <c:pt idx="4">
                  <c:v>1144.79</c:v>
                </c:pt>
              </c:numCache>
            </c:numRef>
          </c:val>
          <c:smooth val="0"/>
          <c:extLst>
            <c:ext xmlns:c16="http://schemas.microsoft.com/office/drawing/2014/chart" uri="{C3380CC4-5D6E-409C-BE32-E72D297353CC}">
              <c16:uniqueId val="{00000001-E046-4EEC-86EF-FCDD0ADFD217}"/>
            </c:ext>
          </c:extLst>
        </c:ser>
        <c:dLbls>
          <c:showLegendKey val="0"/>
          <c:showVal val="0"/>
          <c:showCatName val="0"/>
          <c:showSerName val="0"/>
          <c:showPercent val="0"/>
          <c:showBubbleSize val="0"/>
        </c:dLbls>
        <c:marker val="1"/>
        <c:smooth val="0"/>
        <c:axId val="105532032"/>
        <c:axId val="105534208"/>
      </c:lineChart>
      <c:dateAx>
        <c:axId val="105532032"/>
        <c:scaling>
          <c:orientation val="minMax"/>
        </c:scaling>
        <c:delete val="1"/>
        <c:axPos val="b"/>
        <c:numFmt formatCode="ge" sourceLinked="1"/>
        <c:majorTickMark val="none"/>
        <c:minorTickMark val="none"/>
        <c:tickLblPos val="none"/>
        <c:crossAx val="105534208"/>
        <c:crosses val="autoZero"/>
        <c:auto val="1"/>
        <c:lblOffset val="100"/>
        <c:baseTimeUnit val="years"/>
      </c:dateAx>
      <c:valAx>
        <c:axId val="10553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532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63.51</c:v>
                </c:pt>
                <c:pt idx="1">
                  <c:v>65.97</c:v>
                </c:pt>
                <c:pt idx="2">
                  <c:v>64.92</c:v>
                </c:pt>
                <c:pt idx="3">
                  <c:v>63.18</c:v>
                </c:pt>
                <c:pt idx="4">
                  <c:v>68.61</c:v>
                </c:pt>
              </c:numCache>
            </c:numRef>
          </c:val>
          <c:extLst>
            <c:ext xmlns:c16="http://schemas.microsoft.com/office/drawing/2014/chart" uri="{C3380CC4-5D6E-409C-BE32-E72D297353CC}">
              <c16:uniqueId val="{00000000-3EB6-4166-B1EB-13E990CF4AEB}"/>
            </c:ext>
          </c:extLst>
        </c:ser>
        <c:dLbls>
          <c:showLegendKey val="0"/>
          <c:showVal val="0"/>
          <c:showCatName val="0"/>
          <c:showSerName val="0"/>
          <c:showPercent val="0"/>
          <c:showBubbleSize val="0"/>
        </c:dLbls>
        <c:gapWidth val="150"/>
        <c:axId val="105552896"/>
        <c:axId val="105563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19.77</c:v>
                </c:pt>
                <c:pt idx="1">
                  <c:v>34.25</c:v>
                </c:pt>
                <c:pt idx="2">
                  <c:v>46.48</c:v>
                </c:pt>
                <c:pt idx="3">
                  <c:v>40.6</c:v>
                </c:pt>
                <c:pt idx="4">
                  <c:v>56.04</c:v>
                </c:pt>
              </c:numCache>
            </c:numRef>
          </c:val>
          <c:smooth val="0"/>
          <c:extLst>
            <c:ext xmlns:c16="http://schemas.microsoft.com/office/drawing/2014/chart" uri="{C3380CC4-5D6E-409C-BE32-E72D297353CC}">
              <c16:uniqueId val="{00000001-3EB6-4166-B1EB-13E990CF4AEB}"/>
            </c:ext>
          </c:extLst>
        </c:ser>
        <c:dLbls>
          <c:showLegendKey val="0"/>
          <c:showVal val="0"/>
          <c:showCatName val="0"/>
          <c:showSerName val="0"/>
          <c:showPercent val="0"/>
          <c:showBubbleSize val="0"/>
        </c:dLbls>
        <c:marker val="1"/>
        <c:smooth val="0"/>
        <c:axId val="105552896"/>
        <c:axId val="105563264"/>
      </c:lineChart>
      <c:dateAx>
        <c:axId val="105552896"/>
        <c:scaling>
          <c:orientation val="minMax"/>
        </c:scaling>
        <c:delete val="1"/>
        <c:axPos val="b"/>
        <c:numFmt formatCode="ge" sourceLinked="1"/>
        <c:majorTickMark val="none"/>
        <c:minorTickMark val="none"/>
        <c:tickLblPos val="none"/>
        <c:crossAx val="105563264"/>
        <c:crosses val="autoZero"/>
        <c:auto val="1"/>
        <c:lblOffset val="100"/>
        <c:baseTimeUnit val="years"/>
      </c:dateAx>
      <c:valAx>
        <c:axId val="105563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552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247.38</c:v>
                </c:pt>
                <c:pt idx="1">
                  <c:v>239.46</c:v>
                </c:pt>
                <c:pt idx="2">
                  <c:v>254.03</c:v>
                </c:pt>
                <c:pt idx="3">
                  <c:v>259.52</c:v>
                </c:pt>
                <c:pt idx="4">
                  <c:v>239.76</c:v>
                </c:pt>
              </c:numCache>
            </c:numRef>
          </c:val>
          <c:extLst>
            <c:ext xmlns:c16="http://schemas.microsoft.com/office/drawing/2014/chart" uri="{C3380CC4-5D6E-409C-BE32-E72D297353CC}">
              <c16:uniqueId val="{00000000-987F-405D-B075-5C2613C76D7F}"/>
            </c:ext>
          </c:extLst>
        </c:ser>
        <c:dLbls>
          <c:showLegendKey val="0"/>
          <c:showVal val="0"/>
          <c:showCatName val="0"/>
          <c:showSerName val="0"/>
          <c:showPercent val="0"/>
          <c:showBubbleSize val="0"/>
        </c:dLbls>
        <c:gapWidth val="150"/>
        <c:axId val="105657472"/>
        <c:axId val="105659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878.73</c:v>
                </c:pt>
                <c:pt idx="1">
                  <c:v>501.18</c:v>
                </c:pt>
                <c:pt idx="2">
                  <c:v>376.61</c:v>
                </c:pt>
                <c:pt idx="3">
                  <c:v>440.03</c:v>
                </c:pt>
                <c:pt idx="4">
                  <c:v>304.35000000000002</c:v>
                </c:pt>
              </c:numCache>
            </c:numRef>
          </c:val>
          <c:smooth val="0"/>
          <c:extLst>
            <c:ext xmlns:c16="http://schemas.microsoft.com/office/drawing/2014/chart" uri="{C3380CC4-5D6E-409C-BE32-E72D297353CC}">
              <c16:uniqueId val="{00000001-987F-405D-B075-5C2613C76D7F}"/>
            </c:ext>
          </c:extLst>
        </c:ser>
        <c:dLbls>
          <c:showLegendKey val="0"/>
          <c:showVal val="0"/>
          <c:showCatName val="0"/>
          <c:showSerName val="0"/>
          <c:showPercent val="0"/>
          <c:showBubbleSize val="0"/>
        </c:dLbls>
        <c:marker val="1"/>
        <c:smooth val="0"/>
        <c:axId val="105657472"/>
        <c:axId val="105659392"/>
      </c:lineChart>
      <c:dateAx>
        <c:axId val="105657472"/>
        <c:scaling>
          <c:orientation val="minMax"/>
        </c:scaling>
        <c:delete val="1"/>
        <c:axPos val="b"/>
        <c:numFmt formatCode="ge" sourceLinked="1"/>
        <c:majorTickMark val="none"/>
        <c:minorTickMark val="none"/>
        <c:tickLblPos val="none"/>
        <c:crossAx val="105659392"/>
        <c:crosses val="autoZero"/>
        <c:auto val="1"/>
        <c:lblOffset val="100"/>
        <c:baseTimeUnit val="years"/>
      </c:dateAx>
      <c:valAx>
        <c:axId val="105659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657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15">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15">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6" t="str">
        <f>データ!H6</f>
        <v>愛知県　東栄町</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4"/>
      <c r="BK7" s="4"/>
      <c r="BL7" s="5" t="s">
        <v>9</v>
      </c>
      <c r="BM7" s="6"/>
      <c r="BN7" s="6"/>
      <c r="BO7" s="6"/>
      <c r="BP7" s="6"/>
      <c r="BQ7" s="6"/>
      <c r="BR7" s="6"/>
      <c r="BS7" s="6"/>
      <c r="BT7" s="6"/>
      <c r="BU7" s="6"/>
      <c r="BV7" s="6"/>
      <c r="BW7" s="6"/>
      <c r="BX7" s="6"/>
      <c r="BY7" s="7"/>
    </row>
    <row r="8" spans="1:78" ht="18.75" customHeight="1" x14ac:dyDescent="0.15">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D3</v>
      </c>
      <c r="X8" s="73"/>
      <c r="Y8" s="73"/>
      <c r="Z8" s="73"/>
      <c r="AA8" s="73"/>
      <c r="AB8" s="73"/>
      <c r="AC8" s="73"/>
      <c r="AD8" s="74" t="s">
        <v>121</v>
      </c>
      <c r="AE8" s="74"/>
      <c r="AF8" s="74"/>
      <c r="AG8" s="74"/>
      <c r="AH8" s="74"/>
      <c r="AI8" s="74"/>
      <c r="AJ8" s="74"/>
      <c r="AK8" s="2"/>
      <c r="AL8" s="67">
        <f>データ!$R$6</f>
        <v>3413</v>
      </c>
      <c r="AM8" s="67"/>
      <c r="AN8" s="67"/>
      <c r="AO8" s="67"/>
      <c r="AP8" s="67"/>
      <c r="AQ8" s="67"/>
      <c r="AR8" s="67"/>
      <c r="AS8" s="67"/>
      <c r="AT8" s="66">
        <f>データ!$S$6</f>
        <v>123.38</v>
      </c>
      <c r="AU8" s="66"/>
      <c r="AV8" s="66"/>
      <c r="AW8" s="66"/>
      <c r="AX8" s="66"/>
      <c r="AY8" s="66"/>
      <c r="AZ8" s="66"/>
      <c r="BA8" s="66"/>
      <c r="BB8" s="66">
        <f>データ!$T$6</f>
        <v>27.66</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4"/>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4"/>
      <c r="BK9" s="4"/>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98.4</v>
      </c>
      <c r="Q10" s="66"/>
      <c r="R10" s="66"/>
      <c r="S10" s="66"/>
      <c r="T10" s="66"/>
      <c r="U10" s="66"/>
      <c r="V10" s="66"/>
      <c r="W10" s="67">
        <f>データ!$Q$6</f>
        <v>2795</v>
      </c>
      <c r="X10" s="67"/>
      <c r="Y10" s="67"/>
      <c r="Z10" s="67"/>
      <c r="AA10" s="67"/>
      <c r="AB10" s="67"/>
      <c r="AC10" s="67"/>
      <c r="AD10" s="2"/>
      <c r="AE10" s="2"/>
      <c r="AF10" s="2"/>
      <c r="AG10" s="2"/>
      <c r="AH10" s="2"/>
      <c r="AI10" s="2"/>
      <c r="AJ10" s="2"/>
      <c r="AK10" s="2"/>
      <c r="AL10" s="67">
        <f>データ!$U$6</f>
        <v>3319</v>
      </c>
      <c r="AM10" s="67"/>
      <c r="AN10" s="67"/>
      <c r="AO10" s="67"/>
      <c r="AP10" s="67"/>
      <c r="AQ10" s="67"/>
      <c r="AR10" s="67"/>
      <c r="AS10" s="67"/>
      <c r="AT10" s="66">
        <f>データ!$V$6</f>
        <v>10.45</v>
      </c>
      <c r="AU10" s="66"/>
      <c r="AV10" s="66"/>
      <c r="AW10" s="66"/>
      <c r="AX10" s="66"/>
      <c r="AY10" s="66"/>
      <c r="AZ10" s="66"/>
      <c r="BA10" s="66"/>
      <c r="BB10" s="66">
        <f>データ!$W$6</f>
        <v>317.61</v>
      </c>
      <c r="BC10" s="66"/>
      <c r="BD10" s="66"/>
      <c r="BE10" s="66"/>
      <c r="BF10" s="66"/>
      <c r="BG10" s="66"/>
      <c r="BH10" s="66"/>
      <c r="BI10" s="66"/>
      <c r="BJ10" s="2"/>
      <c r="BK10" s="2"/>
      <c r="BL10" s="68" t="s">
        <v>21</v>
      </c>
      <c r="BM10" s="69"/>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9" t="s">
        <v>122</v>
      </c>
      <c r="BM16" s="50"/>
      <c r="BN16" s="50"/>
      <c r="BO16" s="50"/>
      <c r="BP16" s="50"/>
      <c r="BQ16" s="50"/>
      <c r="BR16" s="50"/>
      <c r="BS16" s="50"/>
      <c r="BT16" s="50"/>
      <c r="BU16" s="50"/>
      <c r="BV16" s="50"/>
      <c r="BW16" s="50"/>
      <c r="BX16" s="50"/>
      <c r="BY16" s="50"/>
      <c r="BZ16" s="5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20"/>
      <c r="R34" s="55" t="s">
        <v>27</v>
      </c>
      <c r="S34" s="55"/>
      <c r="T34" s="55"/>
      <c r="U34" s="55"/>
      <c r="V34" s="55"/>
      <c r="W34" s="55"/>
      <c r="X34" s="55"/>
      <c r="Y34" s="55"/>
      <c r="Z34" s="55"/>
      <c r="AA34" s="55"/>
      <c r="AB34" s="55"/>
      <c r="AC34" s="55"/>
      <c r="AD34" s="55"/>
      <c r="AE34" s="55"/>
      <c r="AF34" s="20"/>
      <c r="AG34" s="55" t="s">
        <v>28</v>
      </c>
      <c r="AH34" s="55"/>
      <c r="AI34" s="55"/>
      <c r="AJ34" s="55"/>
      <c r="AK34" s="55"/>
      <c r="AL34" s="55"/>
      <c r="AM34" s="55"/>
      <c r="AN34" s="55"/>
      <c r="AO34" s="55"/>
      <c r="AP34" s="55"/>
      <c r="AQ34" s="55"/>
      <c r="AR34" s="55"/>
      <c r="AS34" s="55"/>
      <c r="AT34" s="55"/>
      <c r="AU34" s="20"/>
      <c r="AV34" s="55" t="s">
        <v>29</v>
      </c>
      <c r="AW34" s="55"/>
      <c r="AX34" s="55"/>
      <c r="AY34" s="55"/>
      <c r="AZ34" s="55"/>
      <c r="BA34" s="55"/>
      <c r="BB34" s="55"/>
      <c r="BC34" s="55"/>
      <c r="BD34" s="55"/>
      <c r="BE34" s="55"/>
      <c r="BF34" s="55"/>
      <c r="BG34" s="55"/>
      <c r="BH34" s="55"/>
      <c r="BI34" s="55"/>
      <c r="BJ34" s="19"/>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2"/>
      <c r="BM44" s="53"/>
      <c r="BN44" s="53"/>
      <c r="BO44" s="53"/>
      <c r="BP44" s="53"/>
      <c r="BQ44" s="53"/>
      <c r="BR44" s="53"/>
      <c r="BS44" s="53"/>
      <c r="BT44" s="53"/>
      <c r="BU44" s="53"/>
      <c r="BV44" s="53"/>
      <c r="BW44" s="53"/>
      <c r="BX44" s="53"/>
      <c r="BY44" s="53"/>
      <c r="BZ44" s="5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119</v>
      </c>
      <c r="BM47" s="50"/>
      <c r="BN47" s="50"/>
      <c r="BO47" s="50"/>
      <c r="BP47" s="50"/>
      <c r="BQ47" s="50"/>
      <c r="BR47" s="50"/>
      <c r="BS47" s="50"/>
      <c r="BT47" s="50"/>
      <c r="BU47" s="50"/>
      <c r="BV47" s="50"/>
      <c r="BW47" s="50"/>
      <c r="BX47" s="50"/>
      <c r="BY47" s="50"/>
      <c r="BZ47" s="5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20"/>
      <c r="R56" s="55" t="s">
        <v>32</v>
      </c>
      <c r="S56" s="55"/>
      <c r="T56" s="55"/>
      <c r="U56" s="55"/>
      <c r="V56" s="55"/>
      <c r="W56" s="55"/>
      <c r="X56" s="55"/>
      <c r="Y56" s="55"/>
      <c r="Z56" s="55"/>
      <c r="AA56" s="55"/>
      <c r="AB56" s="55"/>
      <c r="AC56" s="55"/>
      <c r="AD56" s="55"/>
      <c r="AE56" s="55"/>
      <c r="AF56" s="20"/>
      <c r="AG56" s="55" t="s">
        <v>33</v>
      </c>
      <c r="AH56" s="55"/>
      <c r="AI56" s="55"/>
      <c r="AJ56" s="55"/>
      <c r="AK56" s="55"/>
      <c r="AL56" s="55"/>
      <c r="AM56" s="55"/>
      <c r="AN56" s="55"/>
      <c r="AO56" s="55"/>
      <c r="AP56" s="55"/>
      <c r="AQ56" s="55"/>
      <c r="AR56" s="55"/>
      <c r="AS56" s="55"/>
      <c r="AT56" s="55"/>
      <c r="AU56" s="20"/>
      <c r="AV56" s="55" t="s">
        <v>34</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120</v>
      </c>
      <c r="BM66" s="50"/>
      <c r="BN66" s="50"/>
      <c r="BO66" s="50"/>
      <c r="BP66" s="50"/>
      <c r="BQ66" s="50"/>
      <c r="BR66" s="50"/>
      <c r="BS66" s="50"/>
      <c r="BT66" s="50"/>
      <c r="BU66" s="50"/>
      <c r="BV66" s="50"/>
      <c r="BW66" s="50"/>
      <c r="BX66" s="50"/>
      <c r="BY66" s="50"/>
      <c r="BZ66" s="5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20"/>
      <c r="V79" s="20"/>
      <c r="W79" s="55" t="s">
        <v>38</v>
      </c>
      <c r="X79" s="55"/>
      <c r="Y79" s="55"/>
      <c r="Z79" s="55"/>
      <c r="AA79" s="55"/>
      <c r="AB79" s="55"/>
      <c r="AC79" s="55"/>
      <c r="AD79" s="55"/>
      <c r="AE79" s="55"/>
      <c r="AF79" s="55"/>
      <c r="AG79" s="55"/>
      <c r="AH79" s="55"/>
      <c r="AI79" s="55"/>
      <c r="AJ79" s="55"/>
      <c r="AK79" s="55"/>
      <c r="AL79" s="55"/>
      <c r="AM79" s="55"/>
      <c r="AN79" s="55"/>
      <c r="AO79" s="20"/>
      <c r="AP79" s="20"/>
      <c r="AQ79" s="55" t="s">
        <v>39</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53</v>
      </c>
      <c r="N85" s="27" t="s">
        <v>53</v>
      </c>
      <c r="O85" s="27" t="str">
        <f>データ!EN6</f>
        <v>【0.59】</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ColWidth="9" defaultRowHeight="13.5" x14ac:dyDescent="0.15"/>
  <cols>
    <col min="1" max="1" width="9" style="3"/>
    <col min="2" max="144" width="11.875" style="3" customWidth="1"/>
    <col min="145" max="16384" width="9" style="3"/>
  </cols>
  <sheetData>
    <row r="1" spans="1:144" x14ac:dyDescent="0.15">
      <c r="A1" s="3" t="s">
        <v>54</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55</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56</v>
      </c>
      <c r="B3" s="30" t="s">
        <v>57</v>
      </c>
      <c r="C3" s="30" t="s">
        <v>58</v>
      </c>
      <c r="D3" s="30" t="s">
        <v>59</v>
      </c>
      <c r="E3" s="30" t="s">
        <v>60</v>
      </c>
      <c r="F3" s="30" t="s">
        <v>61</v>
      </c>
      <c r="G3" s="30" t="s">
        <v>62</v>
      </c>
      <c r="H3" s="78" t="s">
        <v>63</v>
      </c>
      <c r="I3" s="79"/>
      <c r="J3" s="79"/>
      <c r="K3" s="79"/>
      <c r="L3" s="79"/>
      <c r="M3" s="79"/>
      <c r="N3" s="79"/>
      <c r="O3" s="79"/>
      <c r="P3" s="79"/>
      <c r="Q3" s="79"/>
      <c r="R3" s="79"/>
      <c r="S3" s="79"/>
      <c r="T3" s="79"/>
      <c r="U3" s="79"/>
      <c r="V3" s="79"/>
      <c r="W3" s="80"/>
      <c r="X3" s="84" t="s">
        <v>64</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65</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x14ac:dyDescent="0.15">
      <c r="A4" s="29" t="s">
        <v>66</v>
      </c>
      <c r="B4" s="31"/>
      <c r="C4" s="31"/>
      <c r="D4" s="31"/>
      <c r="E4" s="31"/>
      <c r="F4" s="31"/>
      <c r="G4" s="31"/>
      <c r="H4" s="81"/>
      <c r="I4" s="82"/>
      <c r="J4" s="82"/>
      <c r="K4" s="82"/>
      <c r="L4" s="82"/>
      <c r="M4" s="82"/>
      <c r="N4" s="82"/>
      <c r="O4" s="82"/>
      <c r="P4" s="82"/>
      <c r="Q4" s="82"/>
      <c r="R4" s="82"/>
      <c r="S4" s="82"/>
      <c r="T4" s="82"/>
      <c r="U4" s="82"/>
      <c r="V4" s="82"/>
      <c r="W4" s="83"/>
      <c r="X4" s="77" t="s">
        <v>67</v>
      </c>
      <c r="Y4" s="77"/>
      <c r="Z4" s="77"/>
      <c r="AA4" s="77"/>
      <c r="AB4" s="77"/>
      <c r="AC4" s="77"/>
      <c r="AD4" s="77"/>
      <c r="AE4" s="77"/>
      <c r="AF4" s="77"/>
      <c r="AG4" s="77"/>
      <c r="AH4" s="77"/>
      <c r="AI4" s="77" t="s">
        <v>68</v>
      </c>
      <c r="AJ4" s="77"/>
      <c r="AK4" s="77"/>
      <c r="AL4" s="77"/>
      <c r="AM4" s="77"/>
      <c r="AN4" s="77"/>
      <c r="AO4" s="77"/>
      <c r="AP4" s="77"/>
      <c r="AQ4" s="77"/>
      <c r="AR4" s="77"/>
      <c r="AS4" s="77"/>
      <c r="AT4" s="77" t="s">
        <v>69</v>
      </c>
      <c r="AU4" s="77"/>
      <c r="AV4" s="77"/>
      <c r="AW4" s="77"/>
      <c r="AX4" s="77"/>
      <c r="AY4" s="77"/>
      <c r="AZ4" s="77"/>
      <c r="BA4" s="77"/>
      <c r="BB4" s="77"/>
      <c r="BC4" s="77"/>
      <c r="BD4" s="77"/>
      <c r="BE4" s="77" t="s">
        <v>70</v>
      </c>
      <c r="BF4" s="77"/>
      <c r="BG4" s="77"/>
      <c r="BH4" s="77"/>
      <c r="BI4" s="77"/>
      <c r="BJ4" s="77"/>
      <c r="BK4" s="77"/>
      <c r="BL4" s="77"/>
      <c r="BM4" s="77"/>
      <c r="BN4" s="77"/>
      <c r="BO4" s="77"/>
      <c r="BP4" s="77" t="s">
        <v>71</v>
      </c>
      <c r="BQ4" s="77"/>
      <c r="BR4" s="77"/>
      <c r="BS4" s="77"/>
      <c r="BT4" s="77"/>
      <c r="BU4" s="77"/>
      <c r="BV4" s="77"/>
      <c r="BW4" s="77"/>
      <c r="BX4" s="77"/>
      <c r="BY4" s="77"/>
      <c r="BZ4" s="77"/>
      <c r="CA4" s="77" t="s">
        <v>72</v>
      </c>
      <c r="CB4" s="77"/>
      <c r="CC4" s="77"/>
      <c r="CD4" s="77"/>
      <c r="CE4" s="77"/>
      <c r="CF4" s="77"/>
      <c r="CG4" s="77"/>
      <c r="CH4" s="77"/>
      <c r="CI4" s="77"/>
      <c r="CJ4" s="77"/>
      <c r="CK4" s="77"/>
      <c r="CL4" s="77" t="s">
        <v>73</v>
      </c>
      <c r="CM4" s="77"/>
      <c r="CN4" s="77"/>
      <c r="CO4" s="77"/>
      <c r="CP4" s="77"/>
      <c r="CQ4" s="77"/>
      <c r="CR4" s="77"/>
      <c r="CS4" s="77"/>
      <c r="CT4" s="77"/>
      <c r="CU4" s="77"/>
      <c r="CV4" s="77"/>
      <c r="CW4" s="77" t="s">
        <v>74</v>
      </c>
      <c r="CX4" s="77"/>
      <c r="CY4" s="77"/>
      <c r="CZ4" s="77"/>
      <c r="DA4" s="77"/>
      <c r="DB4" s="77"/>
      <c r="DC4" s="77"/>
      <c r="DD4" s="77"/>
      <c r="DE4" s="77"/>
      <c r="DF4" s="77"/>
      <c r="DG4" s="77"/>
      <c r="DH4" s="77" t="s">
        <v>75</v>
      </c>
      <c r="DI4" s="77"/>
      <c r="DJ4" s="77"/>
      <c r="DK4" s="77"/>
      <c r="DL4" s="77"/>
      <c r="DM4" s="77"/>
      <c r="DN4" s="77"/>
      <c r="DO4" s="77"/>
      <c r="DP4" s="77"/>
      <c r="DQ4" s="77"/>
      <c r="DR4" s="77"/>
      <c r="DS4" s="77" t="s">
        <v>76</v>
      </c>
      <c r="DT4" s="77"/>
      <c r="DU4" s="77"/>
      <c r="DV4" s="77"/>
      <c r="DW4" s="77"/>
      <c r="DX4" s="77"/>
      <c r="DY4" s="77"/>
      <c r="DZ4" s="77"/>
      <c r="EA4" s="77"/>
      <c r="EB4" s="77"/>
      <c r="EC4" s="77"/>
      <c r="ED4" s="77" t="s">
        <v>77</v>
      </c>
      <c r="EE4" s="77"/>
      <c r="EF4" s="77"/>
      <c r="EG4" s="77"/>
      <c r="EH4" s="77"/>
      <c r="EI4" s="77"/>
      <c r="EJ4" s="77"/>
      <c r="EK4" s="77"/>
      <c r="EL4" s="77"/>
      <c r="EM4" s="77"/>
      <c r="EN4" s="77"/>
    </row>
    <row r="5" spans="1:144" x14ac:dyDescent="0.15">
      <c r="A5" s="29" t="s">
        <v>78</v>
      </c>
      <c r="B5" s="32"/>
      <c r="C5" s="32"/>
      <c r="D5" s="32"/>
      <c r="E5" s="32"/>
      <c r="F5" s="32"/>
      <c r="G5" s="32"/>
      <c r="H5" s="33" t="s">
        <v>79</v>
      </c>
      <c r="I5" s="33" t="s">
        <v>80</v>
      </c>
      <c r="J5" s="33" t="s">
        <v>81</v>
      </c>
      <c r="K5" s="33" t="s">
        <v>82</v>
      </c>
      <c r="L5" s="33" t="s">
        <v>83</v>
      </c>
      <c r="M5" s="33" t="s">
        <v>84</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41</v>
      </c>
      <c r="AI5" s="33" t="s">
        <v>95</v>
      </c>
      <c r="AJ5" s="33" t="s">
        <v>96</v>
      </c>
      <c r="AK5" s="33" t="s">
        <v>97</v>
      </c>
      <c r="AL5" s="33" t="s">
        <v>98</v>
      </c>
      <c r="AM5" s="33" t="s">
        <v>99</v>
      </c>
      <c r="AN5" s="33" t="s">
        <v>100</v>
      </c>
      <c r="AO5" s="33" t="s">
        <v>101</v>
      </c>
      <c r="AP5" s="33" t="s">
        <v>102</v>
      </c>
      <c r="AQ5" s="33" t="s">
        <v>103</v>
      </c>
      <c r="AR5" s="33" t="s">
        <v>104</v>
      </c>
      <c r="AS5" s="33" t="s">
        <v>105</v>
      </c>
      <c r="AT5" s="33" t="s">
        <v>95</v>
      </c>
      <c r="AU5" s="33" t="s">
        <v>96</v>
      </c>
      <c r="AV5" s="33" t="s">
        <v>97</v>
      </c>
      <c r="AW5" s="33" t="s">
        <v>98</v>
      </c>
      <c r="AX5" s="33" t="s">
        <v>99</v>
      </c>
      <c r="AY5" s="33" t="s">
        <v>100</v>
      </c>
      <c r="AZ5" s="33" t="s">
        <v>101</v>
      </c>
      <c r="BA5" s="33" t="s">
        <v>102</v>
      </c>
      <c r="BB5" s="33" t="s">
        <v>103</v>
      </c>
      <c r="BC5" s="33" t="s">
        <v>104</v>
      </c>
      <c r="BD5" s="33" t="s">
        <v>105</v>
      </c>
      <c r="BE5" s="33" t="s">
        <v>95</v>
      </c>
      <c r="BF5" s="33" t="s">
        <v>96</v>
      </c>
      <c r="BG5" s="33" t="s">
        <v>97</v>
      </c>
      <c r="BH5" s="33" t="s">
        <v>98</v>
      </c>
      <c r="BI5" s="33" t="s">
        <v>99</v>
      </c>
      <c r="BJ5" s="33" t="s">
        <v>100</v>
      </c>
      <c r="BK5" s="33" t="s">
        <v>101</v>
      </c>
      <c r="BL5" s="33" t="s">
        <v>102</v>
      </c>
      <c r="BM5" s="33" t="s">
        <v>103</v>
      </c>
      <c r="BN5" s="33" t="s">
        <v>104</v>
      </c>
      <c r="BO5" s="33" t="s">
        <v>105</v>
      </c>
      <c r="BP5" s="33" t="s">
        <v>95</v>
      </c>
      <c r="BQ5" s="33" t="s">
        <v>96</v>
      </c>
      <c r="BR5" s="33" t="s">
        <v>97</v>
      </c>
      <c r="BS5" s="33" t="s">
        <v>98</v>
      </c>
      <c r="BT5" s="33" t="s">
        <v>99</v>
      </c>
      <c r="BU5" s="33" t="s">
        <v>100</v>
      </c>
      <c r="BV5" s="33" t="s">
        <v>101</v>
      </c>
      <c r="BW5" s="33" t="s">
        <v>102</v>
      </c>
      <c r="BX5" s="33" t="s">
        <v>103</v>
      </c>
      <c r="BY5" s="33" t="s">
        <v>104</v>
      </c>
      <c r="BZ5" s="33" t="s">
        <v>105</v>
      </c>
      <c r="CA5" s="33" t="s">
        <v>95</v>
      </c>
      <c r="CB5" s="33" t="s">
        <v>96</v>
      </c>
      <c r="CC5" s="33" t="s">
        <v>97</v>
      </c>
      <c r="CD5" s="33" t="s">
        <v>98</v>
      </c>
      <c r="CE5" s="33" t="s">
        <v>99</v>
      </c>
      <c r="CF5" s="33" t="s">
        <v>100</v>
      </c>
      <c r="CG5" s="33" t="s">
        <v>101</v>
      </c>
      <c r="CH5" s="33" t="s">
        <v>102</v>
      </c>
      <c r="CI5" s="33" t="s">
        <v>103</v>
      </c>
      <c r="CJ5" s="33" t="s">
        <v>104</v>
      </c>
      <c r="CK5" s="33" t="s">
        <v>105</v>
      </c>
      <c r="CL5" s="33" t="s">
        <v>95</v>
      </c>
      <c r="CM5" s="33" t="s">
        <v>96</v>
      </c>
      <c r="CN5" s="33" t="s">
        <v>97</v>
      </c>
      <c r="CO5" s="33" t="s">
        <v>98</v>
      </c>
      <c r="CP5" s="33" t="s">
        <v>99</v>
      </c>
      <c r="CQ5" s="33" t="s">
        <v>100</v>
      </c>
      <c r="CR5" s="33" t="s">
        <v>101</v>
      </c>
      <c r="CS5" s="33" t="s">
        <v>102</v>
      </c>
      <c r="CT5" s="33" t="s">
        <v>103</v>
      </c>
      <c r="CU5" s="33" t="s">
        <v>104</v>
      </c>
      <c r="CV5" s="33" t="s">
        <v>105</v>
      </c>
      <c r="CW5" s="33" t="s">
        <v>95</v>
      </c>
      <c r="CX5" s="33" t="s">
        <v>96</v>
      </c>
      <c r="CY5" s="33" t="s">
        <v>97</v>
      </c>
      <c r="CZ5" s="33" t="s">
        <v>98</v>
      </c>
      <c r="DA5" s="33" t="s">
        <v>99</v>
      </c>
      <c r="DB5" s="33" t="s">
        <v>100</v>
      </c>
      <c r="DC5" s="33" t="s">
        <v>101</v>
      </c>
      <c r="DD5" s="33" t="s">
        <v>102</v>
      </c>
      <c r="DE5" s="33" t="s">
        <v>103</v>
      </c>
      <c r="DF5" s="33" t="s">
        <v>104</v>
      </c>
      <c r="DG5" s="33" t="s">
        <v>105</v>
      </c>
      <c r="DH5" s="33" t="s">
        <v>95</v>
      </c>
      <c r="DI5" s="33" t="s">
        <v>96</v>
      </c>
      <c r="DJ5" s="33" t="s">
        <v>97</v>
      </c>
      <c r="DK5" s="33" t="s">
        <v>98</v>
      </c>
      <c r="DL5" s="33" t="s">
        <v>99</v>
      </c>
      <c r="DM5" s="33" t="s">
        <v>100</v>
      </c>
      <c r="DN5" s="33" t="s">
        <v>101</v>
      </c>
      <c r="DO5" s="33" t="s">
        <v>102</v>
      </c>
      <c r="DP5" s="33" t="s">
        <v>103</v>
      </c>
      <c r="DQ5" s="33" t="s">
        <v>104</v>
      </c>
      <c r="DR5" s="33" t="s">
        <v>105</v>
      </c>
      <c r="DS5" s="33" t="s">
        <v>95</v>
      </c>
      <c r="DT5" s="33" t="s">
        <v>96</v>
      </c>
      <c r="DU5" s="33" t="s">
        <v>97</v>
      </c>
      <c r="DV5" s="33" t="s">
        <v>98</v>
      </c>
      <c r="DW5" s="33" t="s">
        <v>99</v>
      </c>
      <c r="DX5" s="33" t="s">
        <v>100</v>
      </c>
      <c r="DY5" s="33" t="s">
        <v>101</v>
      </c>
      <c r="DZ5" s="33" t="s">
        <v>102</v>
      </c>
      <c r="EA5" s="33" t="s">
        <v>103</v>
      </c>
      <c r="EB5" s="33" t="s">
        <v>104</v>
      </c>
      <c r="EC5" s="33" t="s">
        <v>105</v>
      </c>
      <c r="ED5" s="33" t="s">
        <v>95</v>
      </c>
      <c r="EE5" s="33" t="s">
        <v>96</v>
      </c>
      <c r="EF5" s="33" t="s">
        <v>97</v>
      </c>
      <c r="EG5" s="33" t="s">
        <v>98</v>
      </c>
      <c r="EH5" s="33" t="s">
        <v>99</v>
      </c>
      <c r="EI5" s="33" t="s">
        <v>100</v>
      </c>
      <c r="EJ5" s="33" t="s">
        <v>101</v>
      </c>
      <c r="EK5" s="33" t="s">
        <v>102</v>
      </c>
      <c r="EL5" s="33" t="s">
        <v>103</v>
      </c>
      <c r="EM5" s="33" t="s">
        <v>104</v>
      </c>
      <c r="EN5" s="33" t="s">
        <v>105</v>
      </c>
    </row>
    <row r="6" spans="1:144" s="37" customFormat="1" x14ac:dyDescent="0.15">
      <c r="A6" s="29" t="s">
        <v>106</v>
      </c>
      <c r="B6" s="34">
        <f>B7</f>
        <v>2016</v>
      </c>
      <c r="C6" s="34">
        <f t="shared" ref="C6:W6" si="3">C7</f>
        <v>235628</v>
      </c>
      <c r="D6" s="34">
        <f t="shared" si="3"/>
        <v>47</v>
      </c>
      <c r="E6" s="34">
        <f t="shared" si="3"/>
        <v>1</v>
      </c>
      <c r="F6" s="34">
        <f t="shared" si="3"/>
        <v>0</v>
      </c>
      <c r="G6" s="34">
        <f t="shared" si="3"/>
        <v>0</v>
      </c>
      <c r="H6" s="34" t="str">
        <f t="shared" si="3"/>
        <v>愛知県　東栄町</v>
      </c>
      <c r="I6" s="34" t="str">
        <f t="shared" si="3"/>
        <v>法非適用</v>
      </c>
      <c r="J6" s="34" t="str">
        <f t="shared" si="3"/>
        <v>水道事業</v>
      </c>
      <c r="K6" s="34" t="str">
        <f t="shared" si="3"/>
        <v>簡易水道事業</v>
      </c>
      <c r="L6" s="34" t="str">
        <f t="shared" si="3"/>
        <v>D3</v>
      </c>
      <c r="M6" s="34">
        <f t="shared" si="3"/>
        <v>0</v>
      </c>
      <c r="N6" s="35" t="str">
        <f t="shared" si="3"/>
        <v>-</v>
      </c>
      <c r="O6" s="35" t="str">
        <f t="shared" si="3"/>
        <v>該当数値なし</v>
      </c>
      <c r="P6" s="35">
        <f t="shared" si="3"/>
        <v>98.4</v>
      </c>
      <c r="Q6" s="35">
        <f t="shared" si="3"/>
        <v>2795</v>
      </c>
      <c r="R6" s="35">
        <f t="shared" si="3"/>
        <v>3413</v>
      </c>
      <c r="S6" s="35">
        <f t="shared" si="3"/>
        <v>123.38</v>
      </c>
      <c r="T6" s="35">
        <f t="shared" si="3"/>
        <v>27.66</v>
      </c>
      <c r="U6" s="35">
        <f t="shared" si="3"/>
        <v>3319</v>
      </c>
      <c r="V6" s="35">
        <f t="shared" si="3"/>
        <v>10.45</v>
      </c>
      <c r="W6" s="35">
        <f t="shared" si="3"/>
        <v>317.61</v>
      </c>
      <c r="X6" s="36">
        <f>IF(X7="",NA(),X7)</f>
        <v>78.64</v>
      </c>
      <c r="Y6" s="36">
        <f t="shared" ref="Y6:AG6" si="4">IF(Y7="",NA(),Y7)</f>
        <v>84.66</v>
      </c>
      <c r="Z6" s="36">
        <f t="shared" si="4"/>
        <v>80.98</v>
      </c>
      <c r="AA6" s="36">
        <f t="shared" si="4"/>
        <v>83.16</v>
      </c>
      <c r="AB6" s="36">
        <f t="shared" si="4"/>
        <v>89.32</v>
      </c>
      <c r="AC6" s="36">
        <f t="shared" si="4"/>
        <v>74.52</v>
      </c>
      <c r="AD6" s="36">
        <f t="shared" si="4"/>
        <v>76.09</v>
      </c>
      <c r="AE6" s="36">
        <f t="shared" si="4"/>
        <v>75.87</v>
      </c>
      <c r="AF6" s="36">
        <f t="shared" si="4"/>
        <v>76.27</v>
      </c>
      <c r="AG6" s="36">
        <f t="shared" si="4"/>
        <v>77.56</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1029.08</v>
      </c>
      <c r="BF6" s="36">
        <f t="shared" ref="BF6:BN6" si="7">IF(BF7="",NA(),BF7)</f>
        <v>1095.42</v>
      </c>
      <c r="BG6" s="36">
        <f t="shared" si="7"/>
        <v>1087.45</v>
      </c>
      <c r="BH6" s="36">
        <f t="shared" si="7"/>
        <v>1171.8499999999999</v>
      </c>
      <c r="BI6" s="36">
        <f t="shared" si="7"/>
        <v>1381.29</v>
      </c>
      <c r="BJ6" s="36">
        <f t="shared" si="7"/>
        <v>1108.26</v>
      </c>
      <c r="BK6" s="36">
        <f t="shared" si="7"/>
        <v>1113.76</v>
      </c>
      <c r="BL6" s="36">
        <f t="shared" si="7"/>
        <v>1125.69</v>
      </c>
      <c r="BM6" s="36">
        <f t="shared" si="7"/>
        <v>1134.67</v>
      </c>
      <c r="BN6" s="36">
        <f t="shared" si="7"/>
        <v>1144.79</v>
      </c>
      <c r="BO6" s="35" t="str">
        <f>IF(BO7="","",IF(BO7="-","【-】","【"&amp;SUBSTITUTE(TEXT(BO7,"#,##0.00"),"-","△")&amp;"】"))</f>
        <v>【1,280.76】</v>
      </c>
      <c r="BP6" s="36">
        <f>IF(BP7="",NA(),BP7)</f>
        <v>63.51</v>
      </c>
      <c r="BQ6" s="36">
        <f t="shared" ref="BQ6:BY6" si="8">IF(BQ7="",NA(),BQ7)</f>
        <v>65.97</v>
      </c>
      <c r="BR6" s="36">
        <f t="shared" si="8"/>
        <v>64.92</v>
      </c>
      <c r="BS6" s="36">
        <f t="shared" si="8"/>
        <v>63.18</v>
      </c>
      <c r="BT6" s="36">
        <f t="shared" si="8"/>
        <v>68.61</v>
      </c>
      <c r="BU6" s="36">
        <f t="shared" si="8"/>
        <v>19.77</v>
      </c>
      <c r="BV6" s="36">
        <f t="shared" si="8"/>
        <v>34.25</v>
      </c>
      <c r="BW6" s="36">
        <f t="shared" si="8"/>
        <v>46.48</v>
      </c>
      <c r="BX6" s="36">
        <f t="shared" si="8"/>
        <v>40.6</v>
      </c>
      <c r="BY6" s="36">
        <f t="shared" si="8"/>
        <v>56.04</v>
      </c>
      <c r="BZ6" s="35" t="str">
        <f>IF(BZ7="","",IF(BZ7="-","【-】","【"&amp;SUBSTITUTE(TEXT(BZ7,"#,##0.00"),"-","△")&amp;"】"))</f>
        <v>【53.06】</v>
      </c>
      <c r="CA6" s="36">
        <f>IF(CA7="",NA(),CA7)</f>
        <v>247.38</v>
      </c>
      <c r="CB6" s="36">
        <f t="shared" ref="CB6:CJ6" si="9">IF(CB7="",NA(),CB7)</f>
        <v>239.46</v>
      </c>
      <c r="CC6" s="36">
        <f t="shared" si="9"/>
        <v>254.03</v>
      </c>
      <c r="CD6" s="36">
        <f t="shared" si="9"/>
        <v>259.52</v>
      </c>
      <c r="CE6" s="36">
        <f t="shared" si="9"/>
        <v>239.76</v>
      </c>
      <c r="CF6" s="36">
        <f t="shared" si="9"/>
        <v>878.73</v>
      </c>
      <c r="CG6" s="36">
        <f t="shared" si="9"/>
        <v>501.18</v>
      </c>
      <c r="CH6" s="36">
        <f t="shared" si="9"/>
        <v>376.61</v>
      </c>
      <c r="CI6" s="36">
        <f t="shared" si="9"/>
        <v>440.03</v>
      </c>
      <c r="CJ6" s="36">
        <f t="shared" si="9"/>
        <v>304.35000000000002</v>
      </c>
      <c r="CK6" s="35" t="str">
        <f>IF(CK7="","",IF(CK7="-","【-】","【"&amp;SUBSTITUTE(TEXT(CK7,"#,##0.00"),"-","△")&amp;"】"))</f>
        <v>【314.83】</v>
      </c>
      <c r="CL6" s="36">
        <f>IF(CL7="",NA(),CL7)</f>
        <v>80.349999999999994</v>
      </c>
      <c r="CM6" s="36">
        <f t="shared" ref="CM6:CU6" si="10">IF(CM7="",NA(),CM7)</f>
        <v>80.72</v>
      </c>
      <c r="CN6" s="36">
        <f t="shared" si="10"/>
        <v>78.72</v>
      </c>
      <c r="CO6" s="36">
        <f t="shared" si="10"/>
        <v>79.05</v>
      </c>
      <c r="CP6" s="36">
        <f t="shared" si="10"/>
        <v>79.680000000000007</v>
      </c>
      <c r="CQ6" s="36">
        <f t="shared" si="10"/>
        <v>57.17</v>
      </c>
      <c r="CR6" s="36">
        <f t="shared" si="10"/>
        <v>57.55</v>
      </c>
      <c r="CS6" s="36">
        <f t="shared" si="10"/>
        <v>57.43</v>
      </c>
      <c r="CT6" s="36">
        <f t="shared" si="10"/>
        <v>57.29</v>
      </c>
      <c r="CU6" s="36">
        <f t="shared" si="10"/>
        <v>55.9</v>
      </c>
      <c r="CV6" s="35" t="str">
        <f>IF(CV7="","",IF(CV7="-","【-】","【"&amp;SUBSTITUTE(TEXT(CV7,"#,##0.00"),"-","△")&amp;"】"))</f>
        <v>【56.28】</v>
      </c>
      <c r="CW6" s="36">
        <f>IF(CW7="",NA(),CW7)</f>
        <v>57.87</v>
      </c>
      <c r="CX6" s="36">
        <f t="shared" ref="CX6:DF6" si="11">IF(CX7="",NA(),CX7)</f>
        <v>55.54</v>
      </c>
      <c r="CY6" s="36">
        <f t="shared" si="11"/>
        <v>55.96</v>
      </c>
      <c r="CZ6" s="36">
        <f t="shared" si="11"/>
        <v>55.02</v>
      </c>
      <c r="DA6" s="36">
        <f t="shared" si="11"/>
        <v>54.33</v>
      </c>
      <c r="DB6" s="36">
        <f t="shared" si="11"/>
        <v>74.94</v>
      </c>
      <c r="DC6" s="36">
        <f t="shared" si="11"/>
        <v>74.14</v>
      </c>
      <c r="DD6" s="36">
        <f t="shared" si="11"/>
        <v>73.83</v>
      </c>
      <c r="DE6" s="36">
        <f t="shared" si="11"/>
        <v>73.69</v>
      </c>
      <c r="DF6" s="36">
        <f t="shared" si="11"/>
        <v>73.28</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1.33</v>
      </c>
      <c r="EE6" s="36">
        <f t="shared" ref="EE6:EM6" si="14">IF(EE7="",NA(),EE7)</f>
        <v>2.96</v>
      </c>
      <c r="EF6" s="36">
        <f t="shared" si="14"/>
        <v>1.59</v>
      </c>
      <c r="EG6" s="36">
        <f t="shared" si="14"/>
        <v>1.24</v>
      </c>
      <c r="EH6" s="36">
        <f t="shared" si="14"/>
        <v>1.52</v>
      </c>
      <c r="EI6" s="36">
        <f t="shared" si="14"/>
        <v>0.46</v>
      </c>
      <c r="EJ6" s="36">
        <f t="shared" si="14"/>
        <v>0.8</v>
      </c>
      <c r="EK6" s="36">
        <f t="shared" si="14"/>
        <v>0.69</v>
      </c>
      <c r="EL6" s="36">
        <f t="shared" si="14"/>
        <v>0.65</v>
      </c>
      <c r="EM6" s="36">
        <f t="shared" si="14"/>
        <v>0.53</v>
      </c>
      <c r="EN6" s="35" t="str">
        <f>IF(EN7="","",IF(EN7="-","【-】","【"&amp;SUBSTITUTE(TEXT(EN7,"#,##0.00"),"-","△")&amp;"】"))</f>
        <v>【0.59】</v>
      </c>
    </row>
    <row r="7" spans="1:144" s="37" customFormat="1" x14ac:dyDescent="0.15">
      <c r="A7" s="29"/>
      <c r="B7" s="38">
        <v>2016</v>
      </c>
      <c r="C7" s="38">
        <v>235628</v>
      </c>
      <c r="D7" s="38">
        <v>47</v>
      </c>
      <c r="E7" s="38">
        <v>1</v>
      </c>
      <c r="F7" s="38">
        <v>0</v>
      </c>
      <c r="G7" s="38">
        <v>0</v>
      </c>
      <c r="H7" s="38" t="s">
        <v>107</v>
      </c>
      <c r="I7" s="38" t="s">
        <v>108</v>
      </c>
      <c r="J7" s="38" t="s">
        <v>109</v>
      </c>
      <c r="K7" s="38" t="s">
        <v>110</v>
      </c>
      <c r="L7" s="38" t="s">
        <v>111</v>
      </c>
      <c r="M7" s="38"/>
      <c r="N7" s="39" t="s">
        <v>112</v>
      </c>
      <c r="O7" s="39" t="s">
        <v>113</v>
      </c>
      <c r="P7" s="39">
        <v>98.4</v>
      </c>
      <c r="Q7" s="39">
        <v>2795</v>
      </c>
      <c r="R7" s="39">
        <v>3413</v>
      </c>
      <c r="S7" s="39">
        <v>123.38</v>
      </c>
      <c r="T7" s="39">
        <v>27.66</v>
      </c>
      <c r="U7" s="39">
        <v>3319</v>
      </c>
      <c r="V7" s="39">
        <v>10.45</v>
      </c>
      <c r="W7" s="39">
        <v>317.61</v>
      </c>
      <c r="X7" s="39">
        <v>78.64</v>
      </c>
      <c r="Y7" s="39">
        <v>84.66</v>
      </c>
      <c r="Z7" s="39">
        <v>80.98</v>
      </c>
      <c r="AA7" s="39">
        <v>83.16</v>
      </c>
      <c r="AB7" s="39">
        <v>89.32</v>
      </c>
      <c r="AC7" s="39">
        <v>74.52</v>
      </c>
      <c r="AD7" s="39">
        <v>76.09</v>
      </c>
      <c r="AE7" s="39">
        <v>75.87</v>
      </c>
      <c r="AF7" s="39">
        <v>76.27</v>
      </c>
      <c r="AG7" s="39">
        <v>77.56</v>
      </c>
      <c r="AH7" s="39">
        <v>76.78</v>
      </c>
      <c r="AI7" s="39"/>
      <c r="AJ7" s="39"/>
      <c r="AK7" s="39"/>
      <c r="AL7" s="39"/>
      <c r="AM7" s="39"/>
      <c r="AN7" s="39"/>
      <c r="AO7" s="39"/>
      <c r="AP7" s="39"/>
      <c r="AQ7" s="39"/>
      <c r="AR7" s="39"/>
      <c r="AS7" s="39"/>
      <c r="AT7" s="39"/>
      <c r="AU7" s="39"/>
      <c r="AV7" s="39"/>
      <c r="AW7" s="39"/>
      <c r="AX7" s="39"/>
      <c r="AY7" s="39"/>
      <c r="AZ7" s="39"/>
      <c r="BA7" s="39"/>
      <c r="BB7" s="39"/>
      <c r="BC7" s="39"/>
      <c r="BD7" s="39"/>
      <c r="BE7" s="39">
        <v>1029.08</v>
      </c>
      <c r="BF7" s="39">
        <v>1095.42</v>
      </c>
      <c r="BG7" s="39">
        <v>1087.45</v>
      </c>
      <c r="BH7" s="39">
        <v>1171.8499999999999</v>
      </c>
      <c r="BI7" s="39">
        <v>1381.29</v>
      </c>
      <c r="BJ7" s="39">
        <v>1108.26</v>
      </c>
      <c r="BK7" s="39">
        <v>1113.76</v>
      </c>
      <c r="BL7" s="39">
        <v>1125.69</v>
      </c>
      <c r="BM7" s="39">
        <v>1134.67</v>
      </c>
      <c r="BN7" s="39">
        <v>1144.79</v>
      </c>
      <c r="BO7" s="39">
        <v>1280.76</v>
      </c>
      <c r="BP7" s="39">
        <v>63.51</v>
      </c>
      <c r="BQ7" s="39">
        <v>65.97</v>
      </c>
      <c r="BR7" s="39">
        <v>64.92</v>
      </c>
      <c r="BS7" s="39">
        <v>63.18</v>
      </c>
      <c r="BT7" s="39">
        <v>68.61</v>
      </c>
      <c r="BU7" s="39">
        <v>19.77</v>
      </c>
      <c r="BV7" s="39">
        <v>34.25</v>
      </c>
      <c r="BW7" s="39">
        <v>46.48</v>
      </c>
      <c r="BX7" s="39">
        <v>40.6</v>
      </c>
      <c r="BY7" s="39">
        <v>56.04</v>
      </c>
      <c r="BZ7" s="39">
        <v>53.06</v>
      </c>
      <c r="CA7" s="39">
        <v>247.38</v>
      </c>
      <c r="CB7" s="39">
        <v>239.46</v>
      </c>
      <c r="CC7" s="39">
        <v>254.03</v>
      </c>
      <c r="CD7" s="39">
        <v>259.52</v>
      </c>
      <c r="CE7" s="39">
        <v>239.76</v>
      </c>
      <c r="CF7" s="39">
        <v>878.73</v>
      </c>
      <c r="CG7" s="39">
        <v>501.18</v>
      </c>
      <c r="CH7" s="39">
        <v>376.61</v>
      </c>
      <c r="CI7" s="39">
        <v>440.03</v>
      </c>
      <c r="CJ7" s="39">
        <v>304.35000000000002</v>
      </c>
      <c r="CK7" s="39">
        <v>314.83</v>
      </c>
      <c r="CL7" s="39">
        <v>80.349999999999994</v>
      </c>
      <c r="CM7" s="39">
        <v>80.72</v>
      </c>
      <c r="CN7" s="39">
        <v>78.72</v>
      </c>
      <c r="CO7" s="39">
        <v>79.05</v>
      </c>
      <c r="CP7" s="39">
        <v>79.680000000000007</v>
      </c>
      <c r="CQ7" s="39">
        <v>57.17</v>
      </c>
      <c r="CR7" s="39">
        <v>57.55</v>
      </c>
      <c r="CS7" s="39">
        <v>57.43</v>
      </c>
      <c r="CT7" s="39">
        <v>57.29</v>
      </c>
      <c r="CU7" s="39">
        <v>55.9</v>
      </c>
      <c r="CV7" s="39">
        <v>56.28</v>
      </c>
      <c r="CW7" s="39">
        <v>57.87</v>
      </c>
      <c r="CX7" s="39">
        <v>55.54</v>
      </c>
      <c r="CY7" s="39">
        <v>55.96</v>
      </c>
      <c r="CZ7" s="39">
        <v>55.02</v>
      </c>
      <c r="DA7" s="39">
        <v>54.33</v>
      </c>
      <c r="DB7" s="39">
        <v>74.94</v>
      </c>
      <c r="DC7" s="39">
        <v>74.14</v>
      </c>
      <c r="DD7" s="39">
        <v>73.83</v>
      </c>
      <c r="DE7" s="39">
        <v>73.69</v>
      </c>
      <c r="DF7" s="39">
        <v>73.28</v>
      </c>
      <c r="DG7" s="39">
        <v>74.94</v>
      </c>
      <c r="DH7" s="39"/>
      <c r="DI7" s="39"/>
      <c r="DJ7" s="39"/>
      <c r="DK7" s="39"/>
      <c r="DL7" s="39"/>
      <c r="DM7" s="39"/>
      <c r="DN7" s="39"/>
      <c r="DO7" s="39"/>
      <c r="DP7" s="39"/>
      <c r="DQ7" s="39"/>
      <c r="DR7" s="39"/>
      <c r="DS7" s="39"/>
      <c r="DT7" s="39"/>
      <c r="DU7" s="39"/>
      <c r="DV7" s="39"/>
      <c r="DW7" s="39"/>
      <c r="DX7" s="39"/>
      <c r="DY7" s="39"/>
      <c r="DZ7" s="39"/>
      <c r="EA7" s="39"/>
      <c r="EB7" s="39"/>
      <c r="EC7" s="39"/>
      <c r="ED7" s="39">
        <v>1.33</v>
      </c>
      <c r="EE7" s="39">
        <v>2.96</v>
      </c>
      <c r="EF7" s="39">
        <v>1.59</v>
      </c>
      <c r="EG7" s="39">
        <v>1.24</v>
      </c>
      <c r="EH7" s="39">
        <v>1.52</v>
      </c>
      <c r="EI7" s="39">
        <v>0.46</v>
      </c>
      <c r="EJ7" s="39">
        <v>0.8</v>
      </c>
      <c r="EK7" s="39">
        <v>0.69</v>
      </c>
      <c r="EL7" s="39">
        <v>0.65</v>
      </c>
      <c r="EM7" s="39">
        <v>0.53</v>
      </c>
      <c r="EN7" s="39">
        <v>0.59</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114</v>
      </c>
      <c r="C9" s="41" t="s">
        <v>115</v>
      </c>
      <c r="D9" s="41" t="s">
        <v>116</v>
      </c>
      <c r="E9" s="41" t="s">
        <v>117</v>
      </c>
      <c r="F9" s="41" t="s">
        <v>118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57</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2018-02-01T02:40:37Z</cp:lastPrinted>
  <dcterms:created xsi:type="dcterms:W3CDTF">2017-12-25T01:44:40Z</dcterms:created>
  <dcterms:modified xsi:type="dcterms:W3CDTF">2018-02-27T09:00:09Z</dcterms:modified>
  <cp:category/>
</cp:coreProperties>
</file>