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5 特環（15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<sst xmlns="http://schemas.openxmlformats.org/spreadsheetml/2006/main" count="240" uniqueCount="125">
  <si>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</si>
  <si>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</si>
  <si>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</si>
  <si>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</si>
  <si>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</si>
  <si>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</si>
  <si>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</si>
  <si>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</si>
  <si>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</si>
  <si>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</si>
  <si>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</si>
  <si>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</si>
  <si>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</si>
  <si>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</si>
  <si>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</si>
  <si>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</si>
  <si>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</si>
  <si>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</si>
  <si>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</si>
  <si>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</si>
  <si>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</si>
  <si>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</si>
  <si>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</si>
  <si>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</si>
  <si>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</si>
  <si>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</si>
  <si>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</si>
  <si>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</si>
  <si>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</si>
  <si>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</si>
  <si>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</si>
  <si>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</si>
  <si>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</si>
  <si>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</si>
  <si>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</si>
  <si>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</si>
  <si>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</si>
  <si>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</si>
  <si>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</si>
  <si>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</si>
  <si>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</si>
  <si>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</si>
  <si>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</si>
  <si>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</si>
  <si>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</si>
  <si>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</si>
  <si>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</si>
  <si>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</si>
  <si>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</si>
  <si>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</si>
  <si>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</si>
  <si>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</si>
  <si>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</si>
  <si>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</si>
  <si>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</si>
  <si>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</si>
  <si>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</si>
  <si>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</si>
  <si>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</si>
  <si>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</si>
  <si>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</si>
  <si>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</si>
  <si>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</si>
  <si>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</si>
  <si>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</si>
  <si>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</si>
  <si>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</si>
  <si>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</si>
  <si>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</si>
  <si>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</si>
  <si>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</si>
  <si>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</si>
  <si>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</si>
  <si>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</si>
  <si>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</si>
  <si>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</si>
  <si>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</si>
  <si>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</si>
  <si>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</si>
  <si>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</si>
  <si>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</si>
  <si>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</si>
  <si>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</si>
  <si>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</si>
  <si>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</si>
  <si>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</si>
  <si>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</si>
  <si>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</si>
  <si>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</si>
  <si>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</si>
  <si>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</si>
  <si>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</si>
  <si>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</si>
  <si>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</si>
  <si>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</si>
  <si>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</si>
  <si>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</si>
  <si>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</si>
  <si>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</si>
  <si>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</si>
  <si>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</si>
  <si>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</si>
  <si>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</si>
  <si>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</si>
  <si>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</si>
  <si>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</si>
  <si>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</si>
  <si>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</si>
  <si>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</si>
  <si>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東栄町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</si>
  <si>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</si>
  <si>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</si>
  <si>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</si>
  <si>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</si>
  <si>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</si>
  <si>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</si>
  <si>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</si>
  <si>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</si>
  <si>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</si>
  <si>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</si>
  <si>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</si>
  <si>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①収益的収支比率は改善傾向にあるが、依然として100%に届いておらず、経営改善の取組みが今後とも必要である。
⑤⑥当地域は山間過疎地域であり、区間延長やポンプ設備等が多くなり、汚水処理原価を押し上げている。また、過疎化により収入は伸び悩み、経費回収率が不足している。適正な使用料収入の確保と汚水処理費の削減が、今後とも課題である。
⑦⑧当地域では整備を終えているため、施設利用率、水洗化率ともに横這いしているが、今後とも過疎化の影響に注意する必要がある。</t>
    <rPh sb="2" eb="5">
      <t>シュウエキテキ</t>
    </rPh>
    <rPh sb="5" eb="7">
      <t>シュウシ</t>
    </rPh>
    <rPh sb="7" eb="9">
      <t>ヒリツ</t>
    </rPh>
    <rPh sb="10" eb="12">
      <t>カイゼン</t>
    </rPh>
    <rPh sb="12" eb="14">
      <t>ケイコウ</t>
    </rPh>
    <rPh sb="19" eb="21">
      <t>イゼン</t>
    </rPh>
    <rPh sb="29" eb="30">
      <t>トド</t>
    </rPh>
    <rPh sb="36" eb="38">
      <t>ケイエイ</t>
    </rPh>
    <rPh sb="38" eb="40">
      <t>カイゼン</t>
    </rPh>
    <rPh sb="41" eb="43">
      <t>トリク</t>
    </rPh>
    <rPh sb="45" eb="47">
      <t>コンゴ</t>
    </rPh>
    <rPh sb="49" eb="51">
      <t>ヒツヨウ</t>
    </rPh>
    <rPh sb="60" eb="63">
      <t>トウチイキ</t>
    </rPh>
    <rPh sb="64" eb="66">
      <t>サンカン</t>
    </rPh>
    <rPh sb="66" eb="68">
      <t>カソ</t>
    </rPh>
    <rPh sb="68" eb="70">
      <t>チイキ</t>
    </rPh>
    <rPh sb="74" eb="76">
      <t>クカン</t>
    </rPh>
    <rPh sb="76" eb="78">
      <t>エンチョウ</t>
    </rPh>
    <rPh sb="82" eb="84">
      <t>セツビ</t>
    </rPh>
    <rPh sb="84" eb="85">
      <t>トウ</t>
    </rPh>
    <rPh sb="86" eb="87">
      <t>オオ</t>
    </rPh>
    <rPh sb="91" eb="93">
      <t>オスイ</t>
    </rPh>
    <rPh sb="93" eb="95">
      <t>ショリ</t>
    </rPh>
    <rPh sb="95" eb="97">
      <t>ゲンカ</t>
    </rPh>
    <rPh sb="98" eb="99">
      <t>オ</t>
    </rPh>
    <rPh sb="100" eb="101">
      <t>ア</t>
    </rPh>
    <rPh sb="109" eb="112">
      <t>カソカ</t>
    </rPh>
    <rPh sb="115" eb="117">
      <t>シュウニュウ</t>
    </rPh>
    <rPh sb="118" eb="119">
      <t>ノ</t>
    </rPh>
    <rPh sb="120" eb="121">
      <t>ナヤ</t>
    </rPh>
    <rPh sb="123" eb="125">
      <t>ケイヒ</t>
    </rPh>
    <rPh sb="125" eb="127">
      <t>カイシュウ</t>
    </rPh>
    <rPh sb="127" eb="128">
      <t>リツ</t>
    </rPh>
    <rPh sb="129" eb="131">
      <t>フソク</t>
    </rPh>
    <rPh sb="136" eb="138">
      <t>テキセイ</t>
    </rPh>
    <rPh sb="139" eb="142">
      <t>シヨウリョウ</t>
    </rPh>
    <rPh sb="142" eb="144">
      <t>シュウニュウ</t>
    </rPh>
    <rPh sb="145" eb="147">
      <t>カクホ</t>
    </rPh>
    <rPh sb="148" eb="150">
      <t>オスイ</t>
    </rPh>
    <rPh sb="150" eb="152">
      <t>ショリ</t>
    </rPh>
    <rPh sb="152" eb="153">
      <t>ヒ</t>
    </rPh>
    <rPh sb="154" eb="156">
      <t>サクゲン</t>
    </rPh>
    <rPh sb="158" eb="160">
      <t>コンゴ</t>
    </rPh>
    <rPh sb="162" eb="164">
      <t>カダイ</t>
    </rPh>
    <rPh sb="173" eb="176">
      <t>トウチイキ</t>
    </rPh>
    <rPh sb="178" eb="180">
      <t>セイビ</t>
    </rPh>
    <rPh sb="181" eb="182">
      <t>オ</t>
    </rPh>
    <rPh sb="189" eb="191">
      <t>シセツ</t>
    </rPh>
    <rPh sb="191" eb="194">
      <t>リヨウリツ</t>
    </rPh>
    <rPh sb="195" eb="198">
      <t>スイセンカ</t>
    </rPh>
    <rPh sb="198" eb="199">
      <t>リツ</t>
    </rPh>
    <phoneticPr fontId="4"/>
  </si>
  <si>
    <t xml:space="preserve">
　現在は布設事業を完了し、概ねの普及も終えた状況である。そのため、経営改善には汚水処理費の増加を抑えて効率化を図ることが必要である。
　また、今後の改築更新に備え、地域の将来予測を踏まえた効率的な投資計画の検討と財源の確保が必要である。
　経営戦略は、28年度に簡易版を作成しており、収支の改善に取り組んでいる。平成32年度までに完全版の策定を予定している。</t>
    <rPh sb="2" eb="4">
      <t>ゲンザイ</t>
    </rPh>
    <rPh sb="125" eb="127">
      <t>ケイエイ</t>
    </rPh>
    <rPh sb="127" eb="129">
      <t>センリャク</t>
    </rPh>
    <rPh sb="133" eb="135">
      <t>ネンド</t>
    </rPh>
    <rPh sb="136" eb="138">
      <t>カンイ</t>
    </rPh>
    <rPh sb="138" eb="139">
      <t>バン</t>
    </rPh>
    <rPh sb="140" eb="142">
      <t>サクセイ</t>
    </rPh>
    <rPh sb="147" eb="149">
      <t>シュウシ</t>
    </rPh>
    <rPh sb="150" eb="152">
      <t>カイゼン</t>
    </rPh>
    <rPh sb="153" eb="154">
      <t>ト</t>
    </rPh>
    <rPh sb="155" eb="156">
      <t>ク</t>
    </rPh>
    <rPh sb="161" eb="163">
      <t>ヘイセイ</t>
    </rPh>
    <rPh sb="165" eb="167">
      <t>ネンド</t>
    </rPh>
    <rPh sb="170" eb="172">
      <t>カンゼン</t>
    </rPh>
    <rPh sb="172" eb="173">
      <t>バン</t>
    </rPh>
    <rPh sb="174" eb="176">
      <t>サクテイ</t>
    </rPh>
    <rPh sb="177" eb="179">
      <t>ヨテイ</t>
    </rPh>
    <phoneticPr fontId="4"/>
  </si>
  <si>
    <t>非設置</t>
    <rPh sb="0" eb="1">
      <t>ヒ</t>
    </rPh>
    <rPh sb="1" eb="3">
      <t>セッチ</t>
    </rPh>
    <phoneticPr fontId="4"/>
  </si>
  <si>
    <r>
      <t xml:space="preserve">
　これまでのところは、管渠の更新や老朽化対策は行っていないが、平成12年３月31日の供用</t>
    </r>
    <r>
      <rPr>
        <sz val="11"/>
        <rFont val="ＭＳ ゴシック"/>
        <family val="3"/>
        <charset val="128"/>
      </rPr>
      <t>開始から17年が経過しており、</t>
    </r>
    <r>
      <rPr>
        <sz val="11"/>
        <color theme="1"/>
        <rFont val="ＭＳ ゴシック"/>
        <family val="3"/>
        <charset val="128"/>
      </rPr>
      <t>今後は年数経過による改築更新のための費用増加が見込まれる。長期的な更新費用の発生を見越して、バランス良く効率的な老朽化対策を計画していく必要がある。</t>
    </r>
    <rPh sb="12" eb="14">
      <t>カンキョ</t>
    </rPh>
    <rPh sb="15" eb="17">
      <t>コウシン</t>
    </rPh>
    <rPh sb="18" eb="21">
      <t>ロウキュウカ</t>
    </rPh>
    <rPh sb="21" eb="23">
      <t>タイサク</t>
    </rPh>
    <rPh sb="24" eb="25">
      <t>オコナ</t>
    </rPh>
    <rPh sb="32" eb="34">
      <t>ヘイセイ</t>
    </rPh>
    <rPh sb="36" eb="37">
      <t>ネン</t>
    </rPh>
    <rPh sb="38" eb="39">
      <t>ガツ</t>
    </rPh>
    <rPh sb="41" eb="42">
      <t>ニチ</t>
    </rPh>
    <rPh sb="43" eb="45">
      <t>キョウヨウ</t>
    </rPh>
    <rPh sb="51" eb="52">
      <t>ネン</t>
    </rPh>
    <rPh sb="53" eb="55">
      <t>ケイカ</t>
    </rPh>
    <rPh sb="60" eb="62">
      <t>コンゴ</t>
    </rPh>
    <rPh sb="63" eb="65">
      <t>ネンスウ</t>
    </rPh>
    <rPh sb="65" eb="67">
      <t>ケイカ</t>
    </rPh>
    <rPh sb="70" eb="72">
      <t>カイチク</t>
    </rPh>
    <rPh sb="72" eb="74">
      <t>コウシン</t>
    </rPh>
    <rPh sb="78" eb="80">
      <t>ヒヨウ</t>
    </rPh>
    <rPh sb="80" eb="82">
      <t>ゾウカ</t>
    </rPh>
    <rPh sb="83" eb="85">
      <t>ミコ</t>
    </rPh>
    <rPh sb="89" eb="92">
      <t>チョウキテキ</t>
    </rPh>
    <rPh sb="93" eb="95">
      <t>コウシン</t>
    </rPh>
    <rPh sb="95" eb="97">
      <t>ヒヨウ</t>
    </rPh>
    <rPh sb="98" eb="100">
      <t>ハッセイ</t>
    </rPh>
    <rPh sb="101" eb="103">
      <t>ミコ</t>
    </rPh>
    <rPh sb="110" eb="111">
      <t>ヨ</t>
    </rPh>
    <rPh sb="112" eb="115">
      <t>コウリツテキ</t>
    </rPh>
    <rPh sb="116" eb="119">
      <t>ロウキュウカ</t>
    </rPh>
    <rPh sb="119" eb="121">
      <t>タイサク</t>
    </rPh>
    <rPh sb="122" eb="124">
      <t>ケイカク</t>
    </rPh>
    <rPh sb="128" eb="1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</si>
</sst>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44-4D7C-9829-3C7C79DE872E}"/>
            </c:ext>
          </c:extLst>
        </c:ser>
        <c:dLbls>
          <c:showLegendKey val="0"/>
          <c:showVal val="0"/>
          <c:showCatName val="0"/>
          <c:showSerName val="0"/>
          <c:showPercent val="0"/>
          <c:showBubbleSize val="0"/>
        </c:dLbls>
        <c:gapWidth val="150"/>
        <c:axId val="104671104"/>
        <c:axId val="1046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extLst>
            <c:ext xmlns:c16="http://schemas.microsoft.com/office/drawing/2014/chart" uri="{C3380CC4-5D6E-409C-BE32-E72D297353CC}">
              <c16:uniqueId val="{00000001-D244-4D7C-9829-3C7C79DE872E}"/>
            </c:ext>
          </c:extLst>
        </c:ser>
        <c:dLbls>
          <c:showLegendKey val="0"/>
          <c:showVal val="0"/>
          <c:showCatName val="0"/>
          <c:showSerName val="0"/>
          <c:showPercent val="0"/>
          <c:showBubbleSize val="0"/>
        </c:dLbls>
        <c:marker val="1"/>
        <c:smooth val="0"/>
        <c:axId val="104671104"/>
        <c:axId val="104681472"/>
      </c:lineChart>
      <c:dateAx>
        <c:axId val="104671104"/>
        <c:scaling>
          <c:orientation val="minMax"/>
        </c:scaling>
        <c:delete val="1"/>
        <c:axPos val="b"/>
        <c:numFmt formatCode="ge" sourceLinked="1"/>
        <c:majorTickMark val="none"/>
        <c:minorTickMark val="none"/>
        <c:tickLblPos val="none"/>
        <c:crossAx val="104681472"/>
        <c:crosses val="autoZero"/>
        <c:auto val="1"/>
        <c:lblOffset val="100"/>
        <c:baseTimeUnit val="years"/>
      </c:dateAx>
      <c:valAx>
        <c:axId val="1046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49.13</c:v>
                </c:pt>
                <c:pt idx="1">
                  <c:v>47.75</c:v>
                </c:pt>
                <c:pt idx="2">
                  <c:v>50.94</c:v>
                </c:pt>
                <c:pt idx="3">
                  <c:v>50.94</c:v>
                </c:pt>
                <c:pt idx="4">
                  <c:v>48.38</c:v>
                </c:pt>
              </c:numCache>
            </c:numRef>
          </c:val>
          <c:extLst>
            <c:ext xmlns:c16="http://schemas.microsoft.com/office/drawing/2014/chart" uri="{C3380CC4-5D6E-409C-BE32-E72D297353CC}">
              <c16:uniqueId val="{00000000-8AE3-4AF0-8A4C-7E52EEB37F75}"/>
            </c:ext>
          </c:extLst>
        </c:ser>
        <c:dLbls>
          <c:showLegendKey val="0"/>
          <c:showVal val="0"/>
          <c:showCatName val="0"/>
          <c:showSerName val="0"/>
          <c:showPercent val="0"/>
          <c:showBubbleSize val="0"/>
        </c:dLbls>
        <c:gapWidth val="150"/>
        <c:axId val="106087936"/>
        <c:axId val="1060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extLst>
            <c:ext xmlns:c16="http://schemas.microsoft.com/office/drawing/2014/chart" uri="{C3380CC4-5D6E-409C-BE32-E72D297353CC}">
              <c16:uniqueId val="{00000001-8AE3-4AF0-8A4C-7E52EEB37F75}"/>
            </c:ext>
          </c:extLst>
        </c:ser>
        <c:dLbls>
          <c:showLegendKey val="0"/>
          <c:showVal val="0"/>
          <c:showCatName val="0"/>
          <c:showSerName val="0"/>
          <c:showPercent val="0"/>
          <c:showBubbleSize val="0"/>
        </c:dLbls>
        <c:marker val="1"/>
        <c:smooth val="0"/>
        <c:axId val="106087936"/>
        <c:axId val="106089856"/>
      </c:lineChart>
      <c:dateAx>
        <c:axId val="106087936"/>
        <c:scaling>
          <c:orientation val="minMax"/>
        </c:scaling>
        <c:delete val="1"/>
        <c:axPos val="b"/>
        <c:numFmt formatCode="ge" sourceLinked="1"/>
        <c:majorTickMark val="none"/>
        <c:minorTickMark val="none"/>
        <c:tickLblPos val="none"/>
        <c:crossAx val="106089856"/>
        <c:crosses val="autoZero"/>
        <c:auto val="1"/>
        <c:lblOffset val="100"/>
        <c:baseTimeUnit val="years"/>
      </c:dateAx>
      <c:valAx>
        <c:axId val="1060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97.78</c:v>
                </c:pt>
                <c:pt idx="1">
                  <c:v>94.5</c:v>
                </c:pt>
                <c:pt idx="2">
                  <c:v>91.03</c:v>
                </c:pt>
                <c:pt idx="3">
                  <c:v>91.93</c:v>
                </c:pt>
                <c:pt idx="4">
                  <c:v>92.33</c:v>
                </c:pt>
              </c:numCache>
            </c:numRef>
          </c:val>
          <c:extLst>
            <c:ext xmlns:c16="http://schemas.microsoft.com/office/drawing/2014/chart" uri="{C3380CC4-5D6E-409C-BE32-E72D297353CC}">
              <c16:uniqueId val="{00000000-0D90-41E7-940E-32F056210C48}"/>
            </c:ext>
          </c:extLst>
        </c:ser>
        <c:dLbls>
          <c:showLegendKey val="0"/>
          <c:showVal val="0"/>
          <c:showCatName val="0"/>
          <c:showSerName val="0"/>
          <c:showPercent val="0"/>
          <c:showBubbleSize val="0"/>
        </c:dLbls>
        <c:gapWidth val="150"/>
        <c:axId val="106207104"/>
        <c:axId val="10621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extLst>
            <c:ext xmlns:c16="http://schemas.microsoft.com/office/drawing/2014/chart" uri="{C3380CC4-5D6E-409C-BE32-E72D297353CC}">
              <c16:uniqueId val="{00000001-0D90-41E7-940E-32F056210C48}"/>
            </c:ext>
          </c:extLst>
        </c:ser>
        <c:dLbls>
          <c:showLegendKey val="0"/>
          <c:showVal val="0"/>
          <c:showCatName val="0"/>
          <c:showSerName val="0"/>
          <c:showPercent val="0"/>
          <c:showBubbleSize val="0"/>
        </c:dLbls>
        <c:marker val="1"/>
        <c:smooth val="0"/>
        <c:axId val="106207104"/>
        <c:axId val="106217472"/>
      </c:lineChart>
      <c:dateAx>
        <c:axId val="106207104"/>
        <c:scaling>
          <c:orientation val="minMax"/>
        </c:scaling>
        <c:delete val="1"/>
        <c:axPos val="b"/>
        <c:numFmt formatCode="ge" sourceLinked="1"/>
        <c:majorTickMark val="none"/>
        <c:minorTickMark val="none"/>
        <c:tickLblPos val="none"/>
        <c:crossAx val="106217472"/>
        <c:crosses val="autoZero"/>
        <c:auto val="1"/>
        <c:lblOffset val="100"/>
        <c:baseTimeUnit val="years"/>
      </c:dateAx>
      <c:valAx>
        <c:axId val="1062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60.49</c:v>
                </c:pt>
                <c:pt idx="1">
                  <c:v>59.75</c:v>
                </c:pt>
                <c:pt idx="2">
                  <c:v>60.76</c:v>
                </c:pt>
                <c:pt idx="3">
                  <c:v>80.69</c:v>
                </c:pt>
                <c:pt idx="4">
                  <c:v>84</c:v>
                </c:pt>
              </c:numCache>
            </c:numRef>
          </c:val>
          <c:extLst>
            <c:ext xmlns:c16="http://schemas.microsoft.com/office/drawing/2014/chart" uri="{C3380CC4-5D6E-409C-BE32-E72D297353CC}">
              <c16:uniqueId val="{00000000-5CBF-4F9D-ADBC-8354096F778F}"/>
            </c:ext>
          </c:extLst>
        </c:ser>
        <c:dLbls>
          <c:showLegendKey val="0"/>
          <c:showVal val="0"/>
          <c:showCatName val="0"/>
          <c:showSerName val="0"/>
          <c:showPercent val="0"/>
          <c:showBubbleSize val="0"/>
        </c:dLbls>
        <c:gapWidth val="150"/>
        <c:axId val="104712448"/>
        <c:axId val="1053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BF-4F9D-ADBC-8354096F778F}"/>
            </c:ext>
          </c:extLst>
        </c:ser>
        <c:dLbls>
          <c:showLegendKey val="0"/>
          <c:showVal val="0"/>
          <c:showCatName val="0"/>
          <c:showSerName val="0"/>
          <c:showPercent val="0"/>
          <c:showBubbleSize val="0"/>
        </c:dLbls>
        <c:marker val="1"/>
        <c:smooth val="0"/>
        <c:axId val="104712448"/>
        <c:axId val="105382272"/>
      </c:lineChart>
      <c:dateAx>
        <c:axId val="104712448"/>
        <c:scaling>
          <c:orientation val="minMax"/>
        </c:scaling>
        <c:delete val="1"/>
        <c:axPos val="b"/>
        <c:numFmt formatCode="ge" sourceLinked="1"/>
        <c:majorTickMark val="none"/>
        <c:minorTickMark val="none"/>
        <c:tickLblPos val="none"/>
        <c:crossAx val="105382272"/>
        <c:crosses val="autoZero"/>
        <c:auto val="1"/>
        <c:lblOffset val="100"/>
        <c:baseTimeUnit val="years"/>
      </c:dateAx>
      <c:valAx>
        <c:axId val="1053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88-4863-AAD1-C0CEBE54E25D}"/>
            </c:ext>
          </c:extLst>
        </c:ser>
        <c:dLbls>
          <c:showLegendKey val="0"/>
          <c:showVal val="0"/>
          <c:showCatName val="0"/>
          <c:showSerName val="0"/>
          <c:showPercent val="0"/>
          <c:showBubbleSize val="0"/>
        </c:dLbls>
        <c:gapWidth val="150"/>
        <c:axId val="105409152"/>
        <c:axId val="1054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88-4863-AAD1-C0CEBE54E25D}"/>
            </c:ext>
          </c:extLst>
        </c:ser>
        <c:dLbls>
          <c:showLegendKey val="0"/>
          <c:showVal val="0"/>
          <c:showCatName val="0"/>
          <c:showSerName val="0"/>
          <c:showPercent val="0"/>
          <c:showBubbleSize val="0"/>
        </c:dLbls>
        <c:marker val="1"/>
        <c:smooth val="0"/>
        <c:axId val="105409152"/>
        <c:axId val="105415424"/>
      </c:lineChart>
      <c:dateAx>
        <c:axId val="105409152"/>
        <c:scaling>
          <c:orientation val="minMax"/>
        </c:scaling>
        <c:delete val="1"/>
        <c:axPos val="b"/>
        <c:numFmt formatCode="ge" sourceLinked="1"/>
        <c:majorTickMark val="none"/>
        <c:minorTickMark val="none"/>
        <c:tickLblPos val="none"/>
        <c:crossAx val="105415424"/>
        <c:crosses val="autoZero"/>
        <c:auto val="1"/>
        <c:lblOffset val="100"/>
        <c:baseTimeUnit val="years"/>
      </c:dateAx>
      <c:valAx>
        <c:axId val="1054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51-42C4-8108-83570051EA01}"/>
            </c:ext>
          </c:extLst>
        </c:ser>
        <c:dLbls>
          <c:showLegendKey val="0"/>
          <c:showVal val="0"/>
          <c:showCatName val="0"/>
          <c:showSerName val="0"/>
          <c:showPercent val="0"/>
          <c:showBubbleSize val="0"/>
        </c:dLbls>
        <c:gapWidth val="150"/>
        <c:axId val="106109952"/>
        <c:axId val="1061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51-42C4-8108-83570051EA01}"/>
            </c:ext>
          </c:extLst>
        </c:ser>
        <c:dLbls>
          <c:showLegendKey val="0"/>
          <c:showVal val="0"/>
          <c:showCatName val="0"/>
          <c:showSerName val="0"/>
          <c:showPercent val="0"/>
          <c:showBubbleSize val="0"/>
        </c:dLbls>
        <c:marker val="1"/>
        <c:smooth val="0"/>
        <c:axId val="106109952"/>
        <c:axId val="106116224"/>
      </c:lineChart>
      <c:dateAx>
        <c:axId val="106109952"/>
        <c:scaling>
          <c:orientation val="minMax"/>
        </c:scaling>
        <c:delete val="1"/>
        <c:axPos val="b"/>
        <c:numFmt formatCode="ge" sourceLinked="1"/>
        <c:majorTickMark val="none"/>
        <c:minorTickMark val="none"/>
        <c:tickLblPos val="none"/>
        <c:crossAx val="106116224"/>
        <c:crosses val="autoZero"/>
        <c:auto val="1"/>
        <c:lblOffset val="100"/>
        <c:baseTimeUnit val="years"/>
      </c:dateAx>
      <c:valAx>
        <c:axId val="1061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86-4C57-9AE3-1BB730CBCD5C}"/>
            </c:ext>
          </c:extLst>
        </c:ser>
        <c:dLbls>
          <c:showLegendKey val="0"/>
          <c:showVal val="0"/>
          <c:showCatName val="0"/>
          <c:showSerName val="0"/>
          <c:showPercent val="0"/>
          <c:showBubbleSize val="0"/>
        </c:dLbls>
        <c:gapWidth val="150"/>
        <c:axId val="106157952"/>
        <c:axId val="1061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86-4C57-9AE3-1BB730CBCD5C}"/>
            </c:ext>
          </c:extLst>
        </c:ser>
        <c:dLbls>
          <c:showLegendKey val="0"/>
          <c:showVal val="0"/>
          <c:showCatName val="0"/>
          <c:showSerName val="0"/>
          <c:showPercent val="0"/>
          <c:showBubbleSize val="0"/>
        </c:dLbls>
        <c:marker val="1"/>
        <c:smooth val="0"/>
        <c:axId val="106157952"/>
        <c:axId val="106164224"/>
      </c:lineChart>
      <c:dateAx>
        <c:axId val="106157952"/>
        <c:scaling>
          <c:orientation val="minMax"/>
        </c:scaling>
        <c:delete val="1"/>
        <c:axPos val="b"/>
        <c:numFmt formatCode="ge" sourceLinked="1"/>
        <c:majorTickMark val="none"/>
        <c:minorTickMark val="none"/>
        <c:tickLblPos val="none"/>
        <c:crossAx val="106164224"/>
        <c:crosses val="autoZero"/>
        <c:auto val="1"/>
        <c:lblOffset val="100"/>
        <c:baseTimeUnit val="years"/>
      </c:dateAx>
      <c:valAx>
        <c:axId val="1061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AC-42A4-A630-D45076F3C8E4}"/>
            </c:ext>
          </c:extLst>
        </c:ser>
        <c:dLbls>
          <c:showLegendKey val="0"/>
          <c:showVal val="0"/>
          <c:showCatName val="0"/>
          <c:showSerName val="0"/>
          <c:showPercent val="0"/>
          <c:showBubbleSize val="0"/>
        </c:dLbls>
        <c:gapWidth val="150"/>
        <c:axId val="105879808"/>
        <c:axId val="1058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AC-42A4-A630-D45076F3C8E4}"/>
            </c:ext>
          </c:extLst>
        </c:ser>
        <c:dLbls>
          <c:showLegendKey val="0"/>
          <c:showVal val="0"/>
          <c:showCatName val="0"/>
          <c:showSerName val="0"/>
          <c:showPercent val="0"/>
          <c:showBubbleSize val="0"/>
        </c:dLbls>
        <c:marker val="1"/>
        <c:smooth val="0"/>
        <c:axId val="105879808"/>
        <c:axId val="105886080"/>
      </c:lineChart>
      <c:dateAx>
        <c:axId val="105879808"/>
        <c:scaling>
          <c:orientation val="minMax"/>
        </c:scaling>
        <c:delete val="1"/>
        <c:axPos val="b"/>
        <c:numFmt formatCode="ge" sourceLinked="1"/>
        <c:majorTickMark val="none"/>
        <c:minorTickMark val="none"/>
        <c:tickLblPos val="none"/>
        <c:crossAx val="105886080"/>
        <c:crosses val="autoZero"/>
        <c:auto val="1"/>
        <c:lblOffset val="100"/>
        <c:baseTimeUnit val="years"/>
      </c:dateAx>
      <c:valAx>
        <c:axId val="1058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88-4FDA-BBA5-88A8F1544C1D}"/>
            </c:ext>
          </c:extLst>
        </c:ser>
        <c:dLbls>
          <c:showLegendKey val="0"/>
          <c:showVal val="0"/>
          <c:showCatName val="0"/>
          <c:showSerName val="0"/>
          <c:showPercent val="0"/>
          <c:showBubbleSize val="0"/>
        </c:dLbls>
        <c:gapWidth val="150"/>
        <c:axId val="105921152"/>
        <c:axId val="1059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extLst>
            <c:ext xmlns:c16="http://schemas.microsoft.com/office/drawing/2014/chart" uri="{C3380CC4-5D6E-409C-BE32-E72D297353CC}">
              <c16:uniqueId val="{00000001-ED88-4FDA-BBA5-88A8F1544C1D}"/>
            </c:ext>
          </c:extLst>
        </c:ser>
        <c:dLbls>
          <c:showLegendKey val="0"/>
          <c:showVal val="0"/>
          <c:showCatName val="0"/>
          <c:showSerName val="0"/>
          <c:showPercent val="0"/>
          <c:showBubbleSize val="0"/>
        </c:dLbls>
        <c:marker val="1"/>
        <c:smooth val="0"/>
        <c:axId val="105921152"/>
        <c:axId val="105923328"/>
      </c:lineChart>
      <c:dateAx>
        <c:axId val="105921152"/>
        <c:scaling>
          <c:orientation val="minMax"/>
        </c:scaling>
        <c:delete val="1"/>
        <c:axPos val="b"/>
        <c:numFmt formatCode="ge" sourceLinked="1"/>
        <c:majorTickMark val="none"/>
        <c:minorTickMark val="none"/>
        <c:tickLblPos val="none"/>
        <c:crossAx val="105923328"/>
        <c:crosses val="autoZero"/>
        <c:auto val="1"/>
        <c:lblOffset val="100"/>
        <c:baseTimeUnit val="years"/>
      </c:dateAx>
      <c:valAx>
        <c:axId val="1059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46.06</c:v>
                </c:pt>
                <c:pt idx="1">
                  <c:v>40.92</c:v>
                </c:pt>
                <c:pt idx="2">
                  <c:v>35.659999999999997</c:v>
                </c:pt>
                <c:pt idx="3">
                  <c:v>70.8</c:v>
                </c:pt>
                <c:pt idx="4">
                  <c:v>63.21</c:v>
                </c:pt>
              </c:numCache>
            </c:numRef>
          </c:val>
          <c:extLst>
            <c:ext xmlns:c16="http://schemas.microsoft.com/office/drawing/2014/chart" uri="{C3380CC4-5D6E-409C-BE32-E72D297353CC}">
              <c16:uniqueId val="{00000000-BDB7-44AB-BE18-5918A916FCF0}"/>
            </c:ext>
          </c:extLst>
        </c:ser>
        <c:dLbls>
          <c:showLegendKey val="0"/>
          <c:showVal val="0"/>
          <c:showCatName val="0"/>
          <c:showSerName val="0"/>
          <c:showPercent val="0"/>
          <c:showBubbleSize val="0"/>
        </c:dLbls>
        <c:gapWidth val="150"/>
        <c:axId val="105942016"/>
        <c:axId val="1059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extLst>
            <c:ext xmlns:c16="http://schemas.microsoft.com/office/drawing/2014/chart" uri="{C3380CC4-5D6E-409C-BE32-E72D297353CC}">
              <c16:uniqueId val="{00000001-BDB7-44AB-BE18-5918A916FCF0}"/>
            </c:ext>
          </c:extLst>
        </c:ser>
        <c:dLbls>
          <c:showLegendKey val="0"/>
          <c:showVal val="0"/>
          <c:showCatName val="0"/>
          <c:showSerName val="0"/>
          <c:showPercent val="0"/>
          <c:showBubbleSize val="0"/>
        </c:dLbls>
        <c:marker val="1"/>
        <c:smooth val="0"/>
        <c:axId val="105942016"/>
        <c:axId val="105956480"/>
      </c:lineChart>
      <c:dateAx>
        <c:axId val="105942016"/>
        <c:scaling>
          <c:orientation val="minMax"/>
        </c:scaling>
        <c:delete val="1"/>
        <c:axPos val="b"/>
        <c:numFmt formatCode="ge" sourceLinked="1"/>
        <c:majorTickMark val="none"/>
        <c:minorTickMark val="none"/>
        <c:tickLblPos val="none"/>
        <c:crossAx val="105956480"/>
        <c:crosses val="autoZero"/>
        <c:auto val="1"/>
        <c:lblOffset val="100"/>
        <c:baseTimeUnit val="years"/>
      </c:dateAx>
      <c:valAx>
        <c:axId val="1059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416.14</c:v>
                </c:pt>
                <c:pt idx="1">
                  <c:v>460.61</c:v>
                </c:pt>
                <c:pt idx="2">
                  <c:v>549.54</c:v>
                </c:pt>
                <c:pt idx="3">
                  <c:v>280.3</c:v>
                </c:pt>
                <c:pt idx="4">
                  <c:v>310.33999999999997</c:v>
                </c:pt>
              </c:numCache>
            </c:numRef>
          </c:val>
          <c:extLst>
            <c:ext xmlns:c16="http://schemas.microsoft.com/office/drawing/2014/chart" uri="{C3380CC4-5D6E-409C-BE32-E72D297353CC}">
              <c16:uniqueId val="{00000000-882D-48E8-87D7-0E9F4E30C32E}"/>
            </c:ext>
          </c:extLst>
        </c:ser>
        <c:dLbls>
          <c:showLegendKey val="0"/>
          <c:showVal val="0"/>
          <c:showCatName val="0"/>
          <c:showSerName val="0"/>
          <c:showPercent val="0"/>
          <c:showBubbleSize val="0"/>
        </c:dLbls>
        <c:gapWidth val="150"/>
        <c:axId val="106051072"/>
        <c:axId val="1060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extLst>
            <c:ext xmlns:c16="http://schemas.microsoft.com/office/drawing/2014/chart" uri="{C3380CC4-5D6E-409C-BE32-E72D297353CC}">
              <c16:uniqueId val="{00000001-882D-48E8-87D7-0E9F4E30C32E}"/>
            </c:ext>
          </c:extLst>
        </c:ser>
        <c:dLbls>
          <c:showLegendKey val="0"/>
          <c:showVal val="0"/>
          <c:showCatName val="0"/>
          <c:showSerName val="0"/>
          <c:showPercent val="0"/>
          <c:showBubbleSize val="0"/>
        </c:dLbls>
        <c:marker val="1"/>
        <c:smooth val="0"/>
        <c:axId val="106051072"/>
        <c:axId val="106052992"/>
      </c:lineChart>
      <c:dateAx>
        <c:axId val="106051072"/>
        <c:scaling>
          <c:orientation val="minMax"/>
        </c:scaling>
        <c:delete val="1"/>
        <c:axPos val="b"/>
        <c:numFmt formatCode="ge" sourceLinked="1"/>
        <c:majorTickMark val="none"/>
        <c:minorTickMark val="none"/>
        <c:tickLblPos val="none"/>
        <c:crossAx val="106052992"/>
        <c:crosses val="autoZero"/>
        <c:auto val="1"/>
        <c:lblOffset val="100"/>
        <c:baseTimeUnit val="years"/>
      </c:dateAx>
      <c:valAx>
        <c:axId val="1060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東栄町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123</v>
      </c>
      <c r="AE8" s="49"/>
      <c r="AF8" s="49"/>
      <c r="AG8" s="49"/>
      <c r="AH8" s="49"/>
      <c r="AI8" s="49"/>
      <c r="AJ8" s="49"/>
      <c r="AK8" s="4"/>
      <c r="AL8" s="50">
        <f>データ!S6</f>
        <v>3413</v>
      </c>
      <c r="AM8" s="50"/>
      <c r="AN8" s="50"/>
      <c r="AO8" s="50"/>
      <c r="AP8" s="50"/>
      <c r="AQ8" s="50"/>
      <c r="AR8" s="50"/>
      <c r="AS8" s="50"/>
      <c r="AT8" s="45">
        <f>データ!T6</f>
        <v>123.38</v>
      </c>
      <c r="AU8" s="45"/>
      <c r="AV8" s="45"/>
      <c r="AW8" s="45"/>
      <c r="AX8" s="45"/>
      <c r="AY8" s="45"/>
      <c r="AZ8" s="45"/>
      <c r="BA8" s="45"/>
      <c r="BB8" s="45">
        <f>データ!U6</f>
        <v>27.66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52.18</v>
      </c>
      <c r="Q10" s="45"/>
      <c r="R10" s="45"/>
      <c r="S10" s="45"/>
      <c r="T10" s="45"/>
      <c r="U10" s="45"/>
      <c r="V10" s="45"/>
      <c r="W10" s="45">
        <f>データ!Q6</f>
        <v>75.33</v>
      </c>
      <c r="X10" s="45"/>
      <c r="Y10" s="45"/>
      <c r="Z10" s="45"/>
      <c r="AA10" s="45"/>
      <c r="AB10" s="45"/>
      <c r="AC10" s="45"/>
      <c r="AD10" s="50">
        <f>データ!R6</f>
        <v>3564</v>
      </c>
      <c r="AE10" s="50"/>
      <c r="AF10" s="50"/>
      <c r="AG10" s="50"/>
      <c r="AH10" s="50"/>
      <c r="AI10" s="50"/>
      <c r="AJ10" s="50"/>
      <c r="AK10" s="2"/>
      <c r="AL10" s="50">
        <f>データ!V6</f>
        <v>1760</v>
      </c>
      <c r="AM10" s="50"/>
      <c r="AN10" s="50"/>
      <c r="AO10" s="50"/>
      <c r="AP10" s="50"/>
      <c r="AQ10" s="50"/>
      <c r="AR10" s="50"/>
      <c r="AS10" s="50"/>
      <c r="AT10" s="45">
        <f>データ!W6</f>
        <v>0.98</v>
      </c>
      <c r="AU10" s="45"/>
      <c r="AV10" s="45"/>
      <c r="AW10" s="45"/>
      <c r="AX10" s="45"/>
      <c r="AY10" s="45"/>
      <c r="AZ10" s="45"/>
      <c r="BA10" s="45"/>
      <c r="BB10" s="45">
        <f>データ!X6</f>
        <v>1795.92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235628</v>
      </c>
      <c r="D6" s="33">
        <f t="shared" si="3"/>
        <v>47</v>
      </c>
      <c r="E6" s="33">
        <f t="shared" si="3"/>
        <v>17</v>
      </c>
      <c r="F6" s="33">
        <f t="shared" si="3"/>
        <v>4</v>
      </c>
      <c r="G6" s="33">
        <f t="shared" si="3"/>
        <v>0</v>
      </c>
      <c r="H6" s="33" t="str">
        <f t="shared" si="3"/>
        <v>愛知県　東栄町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52.18</v>
      </c>
      <c r="Q6" s="34">
        <f t="shared" si="3"/>
        <v>75.33</v>
      </c>
      <c r="R6" s="34">
        <f t="shared" si="3"/>
        <v>3564</v>
      </c>
      <c r="S6" s="34">
        <f t="shared" si="3"/>
        <v>3413</v>
      </c>
      <c r="T6" s="34">
        <f t="shared" si="3"/>
        <v>123.38</v>
      </c>
      <c r="U6" s="34">
        <f t="shared" si="3"/>
        <v>27.66</v>
      </c>
      <c r="V6" s="34">
        <f t="shared" si="3"/>
        <v>1760</v>
      </c>
      <c r="W6" s="34">
        <f t="shared" si="3"/>
        <v>0.98</v>
      </c>
      <c r="X6" s="34">
        <f t="shared" si="3"/>
        <v>1795.92</v>
      </c>
      <c r="Y6" s="35">
        <f>IF(Y7="",NA(),Y7)</f>
        <v>60.49</v>
      </c>
      <c r="Z6" s="35">
        <f t="shared" ref="Z6:AH6" si="4">IF(Z7="",NA(),Z7)</f>
        <v>59.75</v>
      </c>
      <c r="AA6" s="35">
        <f t="shared" si="4"/>
        <v>60.76</v>
      </c>
      <c r="AB6" s="35">
        <f t="shared" si="4"/>
        <v>80.69</v>
      </c>
      <c r="AC6" s="35">
        <f t="shared" si="4"/>
        <v>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46.06</v>
      </c>
      <c r="BR6" s="35">
        <f t="shared" ref="BR6:BZ6" si="8">IF(BR7="",NA(),BR7)</f>
        <v>40.92</v>
      </c>
      <c r="BS6" s="35">
        <f t="shared" si="8"/>
        <v>35.659999999999997</v>
      </c>
      <c r="BT6" s="35">
        <f t="shared" si="8"/>
        <v>70.8</v>
      </c>
      <c r="BU6" s="35">
        <f t="shared" si="8"/>
        <v>63.21</v>
      </c>
      <c r="BV6" s="35">
        <f t="shared" si="8"/>
        <v>51.73</v>
      </c>
      <c r="BW6" s="35">
        <f t="shared" si="8"/>
        <v>53.01</v>
      </c>
      <c r="BX6" s="35">
        <f t="shared" si="8"/>
        <v>66.56</v>
      </c>
      <c r="BY6" s="35">
        <f t="shared" si="8"/>
        <v>66.22</v>
      </c>
      <c r="BZ6" s="35">
        <f t="shared" si="8"/>
        <v>69.87</v>
      </c>
      <c r="CA6" s="34" t="str">
        <f>IF(CA7="","",IF(CA7="-","【-】","【"&amp;SUBSTITUTE(TEXT(CA7,"#,##0.00"),"-","△")&amp;"】"))</f>
        <v>【69.80】</v>
      </c>
      <c r="CB6" s="35">
        <f>IF(CB7="",NA(),CB7)</f>
        <v>416.14</v>
      </c>
      <c r="CC6" s="35">
        <f t="shared" ref="CC6:CK6" si="9">IF(CC7="",NA(),CC7)</f>
        <v>460.61</v>
      </c>
      <c r="CD6" s="35">
        <f t="shared" si="9"/>
        <v>549.54</v>
      </c>
      <c r="CE6" s="35">
        <f t="shared" si="9"/>
        <v>280.3</v>
      </c>
      <c r="CF6" s="35">
        <f t="shared" si="9"/>
        <v>310.33999999999997</v>
      </c>
      <c r="CG6" s="35">
        <f t="shared" si="9"/>
        <v>310.47000000000003</v>
      </c>
      <c r="CH6" s="35">
        <f t="shared" si="9"/>
        <v>299.39</v>
      </c>
      <c r="CI6" s="35">
        <f t="shared" si="9"/>
        <v>244.29</v>
      </c>
      <c r="CJ6" s="35">
        <f t="shared" si="9"/>
        <v>246.72</v>
      </c>
      <c r="CK6" s="35">
        <f t="shared" si="9"/>
        <v>234.96</v>
      </c>
      <c r="CL6" s="34" t="str">
        <f>IF(CL7="","",IF(CL7="-","【-】","【"&amp;SUBSTITUTE(TEXT(CL7,"#,##0.00"),"-","△")&amp;"】"))</f>
        <v>【232.54】</v>
      </c>
      <c r="CM6" s="35">
        <f>IF(CM7="",NA(),CM7)</f>
        <v>49.13</v>
      </c>
      <c r="CN6" s="35">
        <f t="shared" ref="CN6:CV6" si="10">IF(CN7="",NA(),CN7)</f>
        <v>47.75</v>
      </c>
      <c r="CO6" s="35">
        <f t="shared" si="10"/>
        <v>50.94</v>
      </c>
      <c r="CP6" s="35">
        <f t="shared" si="10"/>
        <v>50.94</v>
      </c>
      <c r="CQ6" s="35">
        <f t="shared" si="10"/>
        <v>48.38</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97.78</v>
      </c>
      <c r="CY6" s="35">
        <f t="shared" ref="CY6:DG6" si="11">IF(CY7="",NA(),CY7)</f>
        <v>94.5</v>
      </c>
      <c r="CZ6" s="35">
        <f t="shared" si="11"/>
        <v>91.03</v>
      </c>
      <c r="DA6" s="35">
        <f t="shared" si="11"/>
        <v>91.93</v>
      </c>
      <c r="DB6" s="35">
        <f t="shared" si="11"/>
        <v>92.33</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235628</v>
      </c>
      <c r="D7" s="37">
        <v>47</v>
      </c>
      <c r="E7" s="37">
        <v>17</v>
      </c>
      <c r="F7" s="37">
        <v>4</v>
      </c>
      <c r="G7" s="37">
        <v>0</v>
      </c>
      <c r="H7" s="37" t="s">
        <v>109</v>
      </c>
      <c r="I7" s="37" t="s">
        <v>110</v>
      </c>
      <c r="J7" s="37" t="s">
        <v>111</v>
      </c>
      <c r="K7" s="37" t="s">
        <v>112</v>
      </c>
      <c r="L7" s="37" t="s">
        <v>113</v>
      </c>
      <c r="M7" s="37"/>
      <c r="N7" s="38" t="s">
        <v>114</v>
      </c>
      <c r="O7" s="38" t="s">
        <v>115</v>
      </c>
      <c r="P7" s="38">
        <v>52.18</v>
      </c>
      <c r="Q7" s="38">
        <v>75.33</v>
      </c>
      <c r="R7" s="38">
        <v>3564</v>
      </c>
      <c r="S7" s="38">
        <v>3413</v>
      </c>
      <c r="T7" s="38">
        <v>123.38</v>
      </c>
      <c r="U7" s="38">
        <v>27.66</v>
      </c>
      <c r="V7" s="38">
        <v>1760</v>
      </c>
      <c r="W7" s="38">
        <v>0.98</v>
      </c>
      <c r="X7" s="38">
        <v>1795.92</v>
      </c>
      <c r="Y7" s="38">
        <v>60.49</v>
      </c>
      <c r="Z7" s="38">
        <v>59.75</v>
      </c>
      <c r="AA7" s="38">
        <v>60.76</v>
      </c>
      <c r="AB7" s="38">
        <v>80.69</v>
      </c>
      <c r="AC7" s="38">
        <v>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1436</v>
      </c>
      <c r="BN7" s="38">
        <v>1434.89</v>
      </c>
      <c r="BO7" s="38">
        <v>1298.9100000000001</v>
      </c>
      <c r="BP7" s="38">
        <v>1348.09</v>
      </c>
      <c r="BQ7" s="38">
        <v>46.06</v>
      </c>
      <c r="BR7" s="38">
        <v>40.92</v>
      </c>
      <c r="BS7" s="38">
        <v>35.659999999999997</v>
      </c>
      <c r="BT7" s="38">
        <v>70.8</v>
      </c>
      <c r="BU7" s="38">
        <v>63.21</v>
      </c>
      <c r="BV7" s="38">
        <v>51.73</v>
      </c>
      <c r="BW7" s="38">
        <v>53.01</v>
      </c>
      <c r="BX7" s="38">
        <v>66.56</v>
      </c>
      <c r="BY7" s="38">
        <v>66.22</v>
      </c>
      <c r="BZ7" s="38">
        <v>69.87</v>
      </c>
      <c r="CA7" s="38">
        <v>69.8</v>
      </c>
      <c r="CB7" s="38">
        <v>416.14</v>
      </c>
      <c r="CC7" s="38">
        <v>460.61</v>
      </c>
      <c r="CD7" s="38">
        <v>549.54</v>
      </c>
      <c r="CE7" s="38">
        <v>280.3</v>
      </c>
      <c r="CF7" s="38">
        <v>310.33999999999997</v>
      </c>
      <c r="CG7" s="38">
        <v>310.47000000000003</v>
      </c>
      <c r="CH7" s="38">
        <v>299.39</v>
      </c>
      <c r="CI7" s="38">
        <v>244.29</v>
      </c>
      <c r="CJ7" s="38">
        <v>246.72</v>
      </c>
      <c r="CK7" s="38">
        <v>234.96</v>
      </c>
      <c r="CL7" s="38">
        <v>232.54</v>
      </c>
      <c r="CM7" s="38">
        <v>49.13</v>
      </c>
      <c r="CN7" s="38">
        <v>47.75</v>
      </c>
      <c r="CO7" s="38">
        <v>50.94</v>
      </c>
      <c r="CP7" s="38">
        <v>50.94</v>
      </c>
      <c r="CQ7" s="38">
        <v>48.38</v>
      </c>
      <c r="CR7" s="38">
        <v>36.67</v>
      </c>
      <c r="CS7" s="38">
        <v>36.200000000000003</v>
      </c>
      <c r="CT7" s="38">
        <v>43.58</v>
      </c>
      <c r="CU7" s="38">
        <v>41.35</v>
      </c>
      <c r="CV7" s="38">
        <v>42.9</v>
      </c>
      <c r="CW7" s="38">
        <v>42.17</v>
      </c>
      <c r="CX7" s="38">
        <v>97.78</v>
      </c>
      <c r="CY7" s="38">
        <v>94.5</v>
      </c>
      <c r="CZ7" s="38">
        <v>91.03</v>
      </c>
      <c r="DA7" s="38">
        <v>91.93</v>
      </c>
      <c r="DB7" s="38">
        <v>92.33</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2018-02-15T01:26:02Z</cp:lastPrinted>
  <dcterms:created xsi:type="dcterms:W3CDTF">2017-12-25T02:20:11Z</dcterms:created>
  <dcterms:modified xsi:type="dcterms:W3CDTF">2018-02-23T05:09:18Z</dcterms:modified>
  <cp:category/>
</cp:coreProperties>
</file>