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73\rizai\H29 データ\H29 加藤\02_地方公営企業\★経営比較分析表\01農集・漁集\2回目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I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<sst xmlns="http://schemas.openxmlformats.org/spreadsheetml/2006/main" count="240" uniqueCount="126">
  <si>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</si>
  <si>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</si>
  <si>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</si>
  <si>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</si>
  <si>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</si>
  <si>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</si>
  <si>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</si>
  <si>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</si>
  <si>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</si>
  <si>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</si>
  <si>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</si>
  <si>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</si>
  <si>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</si>
  <si>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</si>
  <si>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</si>
  <si>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</si>
  <si>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</si>
  <si>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</si>
  <si>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</si>
  <si>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</si>
  <si>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</si>
  <si>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</si>
  <si>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</si>
  <si>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</si>
  <si>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</si>
  <si>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</si>
  <si>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</si>
  <si>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</si>
  <si>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</si>
  <si>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</si>
  <si>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</si>
  <si>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</si>
  <si>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</si>
  <si>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</si>
  <si>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</si>
  <si>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</si>
  <si>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</si>
  <si>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</si>
  <si>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</si>
  <si>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</si>
  <si>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</si>
  <si>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</si>
  <si>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</si>
  <si>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</si>
  <si>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</si>
  <si>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</si>
  <si>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</si>
  <si>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</si>
  <si>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</si>
  <si>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</si>
  <si>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</si>
  <si>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</si>
  <si>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</si>
  <si>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</si>
  <si>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</si>
  <si>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</si>
  <si>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</si>
  <si>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</si>
  <si>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</si>
  <si>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</si>
  <si>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</si>
  <si>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</si>
  <si>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</si>
  <si>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</si>
  <si>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</si>
  <si>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</si>
  <si>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</si>
  <si>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</si>
  <si>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</si>
  <si>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</si>
  <si>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</si>
  <si>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</si>
  <si>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</si>
  <si>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</si>
  <si>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</si>
  <si>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</si>
  <si>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</si>
  <si>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</si>
  <si>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</si>
  <si>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</si>
  <si>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</si>
  <si>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</si>
  <si>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</si>
  <si>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</si>
  <si>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</si>
  <si>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</si>
  <si>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</si>
  <si>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</si>
  <si>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</si>
  <si>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</si>
  <si>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</si>
  <si>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</si>
  <si>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</si>
  <si>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</si>
  <si>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</si>
  <si>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</si>
  <si>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</si>
  <si>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</si>
  <si>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</si>
  <si>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</si>
  <si>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</si>
  <si>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</si>
  <si>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</si>
  <si>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</si>
  <si>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</si>
  <si>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</si>
  <si>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</si>
  <si>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</si>
  <si>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</si>
  <si>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</si>
  <si>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愛知県　東栄町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</si>
  <si>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</si>
  <si>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</si>
  <si>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</si>
  <si>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</si>
  <si>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</si>
  <si>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</si>
  <si>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</si>
  <si>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</si>
  <si>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</si>
  <si>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</si>
  <si>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</si>
  <si>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
①収益的資本比率について、費用の減少により100%以上へ転じている。しかし、今後生じる老朽化対策費用等に備え、将来の事業継続に向けて経営改善に取り組む必要がある。
⑤⑥当地域は山間過疎地域であり、区間距離やポンプ設備等が多くなり、経費回収率や汚水処理原価の改善を困難にしている。引き続き、適正な使用料の確保と効率化による費用の削減が必要である。
⑦⑧当地域では整備を終えているため、施設利用率や水洗化率ともに横這いであるが、今後の過疎化の影響に注意が必要である。</t>
    <rPh sb="2" eb="5">
      <t>シュウエキテキ</t>
    </rPh>
    <rPh sb="5" eb="7">
      <t>シホン</t>
    </rPh>
    <rPh sb="7" eb="9">
      <t>ヒリツ</t>
    </rPh>
    <rPh sb="14" eb="16">
      <t>ヒヨウ</t>
    </rPh>
    <rPh sb="17" eb="19">
      <t>ゲンショウ</t>
    </rPh>
    <rPh sb="26" eb="28">
      <t>イジョウ</t>
    </rPh>
    <rPh sb="29" eb="30">
      <t>テン</t>
    </rPh>
    <rPh sb="39" eb="41">
      <t>コンゴ</t>
    </rPh>
    <rPh sb="41" eb="42">
      <t>ショウ</t>
    </rPh>
    <rPh sb="44" eb="47">
      <t>ロウキュウカ</t>
    </rPh>
    <rPh sb="47" eb="49">
      <t>タイサク</t>
    </rPh>
    <rPh sb="49" eb="52">
      <t>ヒヨウナド</t>
    </rPh>
    <rPh sb="53" eb="54">
      <t>ソナ</t>
    </rPh>
    <rPh sb="56" eb="58">
      <t>ショウライ</t>
    </rPh>
    <rPh sb="59" eb="61">
      <t>ジギョウ</t>
    </rPh>
    <rPh sb="61" eb="63">
      <t>ケイゾク</t>
    </rPh>
    <rPh sb="64" eb="65">
      <t>ム</t>
    </rPh>
    <rPh sb="67" eb="69">
      <t>ケイエイ</t>
    </rPh>
    <rPh sb="69" eb="71">
      <t>カイゼン</t>
    </rPh>
    <rPh sb="72" eb="73">
      <t>ト</t>
    </rPh>
    <rPh sb="74" eb="75">
      <t>ク</t>
    </rPh>
    <rPh sb="76" eb="78">
      <t>ヒツヨウ</t>
    </rPh>
    <rPh sb="87" eb="90">
      <t>トウチイキ</t>
    </rPh>
    <rPh sb="91" eb="97">
      <t>サンカンカソチイキ</t>
    </rPh>
    <rPh sb="101" eb="103">
      <t>クカン</t>
    </rPh>
    <rPh sb="103" eb="105">
      <t>キョリ</t>
    </rPh>
    <rPh sb="109" eb="111">
      <t>セツビ</t>
    </rPh>
    <rPh sb="111" eb="112">
      <t>トウ</t>
    </rPh>
    <rPh sb="113" eb="114">
      <t>オオ</t>
    </rPh>
    <rPh sb="118" eb="120">
      <t>ケイヒ</t>
    </rPh>
    <rPh sb="120" eb="122">
      <t>カイシュウ</t>
    </rPh>
    <rPh sb="122" eb="123">
      <t>リツ</t>
    </rPh>
    <rPh sb="124" eb="126">
      <t>オスイ</t>
    </rPh>
    <rPh sb="126" eb="128">
      <t>ショリ</t>
    </rPh>
    <rPh sb="128" eb="130">
      <t>ゲンカ</t>
    </rPh>
    <rPh sb="131" eb="133">
      <t>カイゼン</t>
    </rPh>
    <rPh sb="134" eb="136">
      <t>コンナン</t>
    </rPh>
    <rPh sb="142" eb="143">
      <t>ヒ</t>
    </rPh>
    <rPh sb="144" eb="145">
      <t>ツヅ</t>
    </rPh>
    <rPh sb="147" eb="149">
      <t>テキセイ</t>
    </rPh>
    <rPh sb="150" eb="153">
      <t>シヨウリョウ</t>
    </rPh>
    <rPh sb="154" eb="156">
      <t>カクホ</t>
    </rPh>
    <rPh sb="157" eb="160">
      <t>コウリツカ</t>
    </rPh>
    <rPh sb="163" eb="165">
      <t>ヒヨウ</t>
    </rPh>
    <rPh sb="166" eb="168">
      <t>サクゲン</t>
    </rPh>
    <rPh sb="169" eb="171">
      <t>ヒツヨウ</t>
    </rPh>
    <rPh sb="180" eb="183">
      <t>トウチイキ</t>
    </rPh>
    <rPh sb="185" eb="187">
      <t>セイビ</t>
    </rPh>
    <rPh sb="188" eb="189">
      <t>オ</t>
    </rPh>
    <rPh sb="196" eb="198">
      <t>シセツ</t>
    </rPh>
    <rPh sb="198" eb="201">
      <t>リヨウリツ</t>
    </rPh>
    <rPh sb="202" eb="205">
      <t>スイセンカ</t>
    </rPh>
    <rPh sb="205" eb="206">
      <t>リツ</t>
    </rPh>
    <rPh sb="209" eb="211">
      <t>ヨコバ</t>
    </rPh>
    <rPh sb="217" eb="219">
      <t>コンゴ</t>
    </rPh>
    <rPh sb="220" eb="223">
      <t>カソカ</t>
    </rPh>
    <rPh sb="224" eb="226">
      <t>エイキョウ</t>
    </rPh>
    <rPh sb="227" eb="229">
      <t>チュウイ</t>
    </rPh>
    <rPh sb="230" eb="232">
      <t>ヒツヨウ</t>
    </rPh>
    <phoneticPr fontId="4"/>
  </si>
  <si>
    <t xml:space="preserve">
　これまでは、管渠の更新や老朽化対策等は行っていないが、今後は年数経過に伴う費用発生が見込まれるため、効率的な対策が行えるよう計画していく必要がある。</t>
    <rPh sb="8" eb="10">
      <t>カンキョ</t>
    </rPh>
    <rPh sb="11" eb="13">
      <t>コウシン</t>
    </rPh>
    <rPh sb="14" eb="17">
      <t>ロウキュウカ</t>
    </rPh>
    <rPh sb="17" eb="19">
      <t>タイサク</t>
    </rPh>
    <rPh sb="19" eb="20">
      <t>ナド</t>
    </rPh>
    <rPh sb="21" eb="22">
      <t>オコナ</t>
    </rPh>
    <rPh sb="29" eb="31">
      <t>コンゴ</t>
    </rPh>
    <rPh sb="32" eb="34">
      <t>ネンスウ</t>
    </rPh>
    <rPh sb="34" eb="36">
      <t>ケイカ</t>
    </rPh>
    <rPh sb="37" eb="38">
      <t>トモナ</t>
    </rPh>
    <rPh sb="39" eb="41">
      <t>ヒヨウ</t>
    </rPh>
    <rPh sb="41" eb="43">
      <t>ハッセイ</t>
    </rPh>
    <rPh sb="44" eb="46">
      <t>ミコ</t>
    </rPh>
    <rPh sb="52" eb="55">
      <t>コウリツテキ</t>
    </rPh>
    <rPh sb="56" eb="58">
      <t>タイサク</t>
    </rPh>
    <rPh sb="59" eb="60">
      <t>オコナ</t>
    </rPh>
    <rPh sb="64" eb="66">
      <t>ケイカク</t>
    </rPh>
    <rPh sb="70" eb="72">
      <t>ヒツヨウ</t>
    </rPh>
    <phoneticPr fontId="4"/>
  </si>
  <si>
    <t xml:space="preserve">
　布設事業や概ねの普及を終えており、汚水処理費も減少傾向ながら、一層の効率化や経費の削減が必要である。
　また、今後の改築更新に備え、効率的な投資計画の検討と財源の確保も必要である。
　経営戦略は、28年度に簡易版を作成しており、収支の改善に取り組んでいる。平成32年度までに完全版の策定を予定している。</t>
    <rPh sb="2" eb="4">
      <t>フセツ</t>
    </rPh>
    <rPh sb="4" eb="6">
      <t>ジギョウ</t>
    </rPh>
    <rPh sb="7" eb="8">
      <t>オオム</t>
    </rPh>
    <rPh sb="10" eb="12">
      <t>フキュウ</t>
    </rPh>
    <rPh sb="13" eb="14">
      <t>オ</t>
    </rPh>
    <rPh sb="19" eb="21">
      <t>オスイ</t>
    </rPh>
    <rPh sb="21" eb="23">
      <t>ショリ</t>
    </rPh>
    <rPh sb="23" eb="24">
      <t>ヒ</t>
    </rPh>
    <rPh sb="25" eb="27">
      <t>ゲンショウ</t>
    </rPh>
    <rPh sb="27" eb="29">
      <t>ケイコウ</t>
    </rPh>
    <rPh sb="33" eb="35">
      <t>イッソウ</t>
    </rPh>
    <rPh sb="36" eb="39">
      <t>コウリツカ</t>
    </rPh>
    <rPh sb="40" eb="42">
      <t>ケイヒ</t>
    </rPh>
    <rPh sb="43" eb="45">
      <t>サクゲン</t>
    </rPh>
    <rPh sb="46" eb="48">
      <t>ヒツヨウ</t>
    </rPh>
    <rPh sb="59" eb="61">
      <t>コンゴ</t>
    </rPh>
    <rPh sb="62" eb="64">
      <t>カイチク</t>
    </rPh>
    <rPh sb="64" eb="66">
      <t>コウシン</t>
    </rPh>
    <rPh sb="67" eb="68">
      <t>ソナ</t>
    </rPh>
    <rPh sb="70" eb="73">
      <t>コウリツテキ</t>
    </rPh>
    <rPh sb="74" eb="76">
      <t>トウシ</t>
    </rPh>
    <rPh sb="76" eb="78">
      <t>ケイカク</t>
    </rPh>
    <rPh sb="79" eb="81">
      <t>ケントウ</t>
    </rPh>
    <rPh sb="82" eb="84">
      <t>ザイゲン</t>
    </rPh>
    <rPh sb="85" eb="87">
      <t>カクホ</t>
    </rPh>
    <rPh sb="88" eb="90">
      <t>ヒツヨウ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</si>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</sst>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F-44BF-BD02-E85CF1B48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85216"/>
        <c:axId val="10579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0.02</c:v>
                </c:pt>
                <c:pt idx="4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BF-44BF-BD02-E85CF1B48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85216"/>
        <c:axId val="105795584"/>
      </c:lineChart>
      <c:dateAx>
        <c:axId val="10578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95584"/>
        <c:crosses val="autoZero"/>
        <c:auto val="1"/>
        <c:lblOffset val="100"/>
        <c:baseTimeUnit val="years"/>
      </c:dateAx>
      <c:valAx>
        <c:axId val="10579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85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46.36</c:v>
                </c:pt>
                <c:pt idx="1">
                  <c:v>43.05</c:v>
                </c:pt>
                <c:pt idx="2">
                  <c:v>35.76</c:v>
                </c:pt>
                <c:pt idx="3">
                  <c:v>47.02</c:v>
                </c:pt>
                <c:pt idx="4">
                  <c:v>45.03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F-46F8-ADF8-2A2973165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81376"/>
        <c:axId val="10819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44.69</c:v>
                </c:pt>
                <c:pt idx="4">
                  <c:v>60.65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F-46F8-ADF8-2A2973165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81376"/>
        <c:axId val="108191744"/>
      </c:lineChart>
      <c:dateAx>
        <c:axId val="10818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191744"/>
        <c:crosses val="autoZero"/>
        <c:auto val="1"/>
        <c:lblOffset val="100"/>
        <c:baseTimeUnit val="years"/>
      </c:dateAx>
      <c:valAx>
        <c:axId val="10819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18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82.22</c:v>
                </c:pt>
                <c:pt idx="1">
                  <c:v>80.86</c:v>
                </c:pt>
                <c:pt idx="2">
                  <c:v>83.62</c:v>
                </c:pt>
                <c:pt idx="3">
                  <c:v>83.16</c:v>
                </c:pt>
                <c:pt idx="4">
                  <c:v>82.91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5-46D7-9A7B-7D9E0113F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809280"/>
        <c:axId val="11381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69.67</c:v>
                </c:pt>
                <c:pt idx="4">
                  <c:v>84.58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05-46D7-9A7B-7D9E0113F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09280"/>
        <c:axId val="113819648"/>
      </c:lineChart>
      <c:dateAx>
        <c:axId val="11380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819648"/>
        <c:crosses val="autoZero"/>
        <c:auto val="1"/>
        <c:lblOffset val="100"/>
        <c:baseTimeUnit val="years"/>
      </c:dateAx>
      <c:valAx>
        <c:axId val="11381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80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73.430000000000007</c:v>
                </c:pt>
                <c:pt idx="1">
                  <c:v>71.91</c:v>
                </c:pt>
                <c:pt idx="2">
                  <c:v>69.72</c:v>
                </c:pt>
                <c:pt idx="3">
                  <c:v>97.45</c:v>
                </c:pt>
                <c:pt idx="4">
                  <c:v>102.57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0-4AF4-A34A-23579B2DE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26560"/>
        <c:axId val="10610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0-4AF4-A34A-23579B2DE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26560"/>
        <c:axId val="106103168"/>
      </c:lineChart>
      <c:dateAx>
        <c:axId val="10582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103168"/>
        <c:crosses val="autoZero"/>
        <c:auto val="1"/>
        <c:lblOffset val="100"/>
        <c:baseTimeUnit val="years"/>
      </c:dateAx>
      <c:valAx>
        <c:axId val="10610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2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9-4FCE-A73D-4F9D2A29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30048"/>
        <c:axId val="10613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79-4FCE-A73D-4F9D2A29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30048"/>
        <c:axId val="106136320"/>
      </c:lineChart>
      <c:dateAx>
        <c:axId val="10613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136320"/>
        <c:crosses val="autoZero"/>
        <c:auto val="1"/>
        <c:lblOffset val="100"/>
        <c:baseTimeUnit val="years"/>
      </c:dateAx>
      <c:valAx>
        <c:axId val="10613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13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C-4F2C-AB05-CEC7418C0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12128"/>
        <c:axId val="11371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C-4F2C-AB05-CEC7418C0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12128"/>
        <c:axId val="113718400"/>
      </c:lineChart>
      <c:dateAx>
        <c:axId val="113712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718400"/>
        <c:crosses val="autoZero"/>
        <c:auto val="1"/>
        <c:lblOffset val="100"/>
        <c:baseTimeUnit val="years"/>
      </c:dateAx>
      <c:valAx>
        <c:axId val="11371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71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1-4558-B19E-F45872E92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60128"/>
        <c:axId val="11376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1-4558-B19E-F45872E92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60128"/>
        <c:axId val="113766400"/>
      </c:lineChart>
      <c:dateAx>
        <c:axId val="11376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766400"/>
        <c:crosses val="autoZero"/>
        <c:auto val="1"/>
        <c:lblOffset val="100"/>
        <c:baseTimeUnit val="years"/>
      </c:dateAx>
      <c:valAx>
        <c:axId val="11376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76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8-43A8-AEFC-CFCABAC9A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76960"/>
        <c:axId val="10798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38-43A8-AEFC-CFCABAC9A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76960"/>
        <c:axId val="107983232"/>
      </c:lineChart>
      <c:dateAx>
        <c:axId val="10797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983232"/>
        <c:crosses val="autoZero"/>
        <c:auto val="1"/>
        <c:lblOffset val="100"/>
        <c:baseTimeUnit val="years"/>
      </c:dateAx>
      <c:valAx>
        <c:axId val="10798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976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5-4EF4-BDBE-45151595E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22400"/>
        <c:axId val="10802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979.89</c:v>
                </c:pt>
                <c:pt idx="4">
                  <c:v>974.93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5-4EF4-BDBE-45151595E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22400"/>
        <c:axId val="108024576"/>
      </c:lineChart>
      <c:dateAx>
        <c:axId val="10802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24576"/>
        <c:crosses val="autoZero"/>
        <c:auto val="1"/>
        <c:lblOffset val="100"/>
        <c:baseTimeUnit val="years"/>
      </c:dateAx>
      <c:valAx>
        <c:axId val="10802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2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38.32</c:v>
                </c:pt>
                <c:pt idx="1">
                  <c:v>26.07</c:v>
                </c:pt>
                <c:pt idx="2">
                  <c:v>36.68</c:v>
                </c:pt>
                <c:pt idx="3">
                  <c:v>36.69</c:v>
                </c:pt>
                <c:pt idx="4">
                  <c:v>39.61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8-41AE-A2CD-8AE5CCF39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43264"/>
        <c:axId val="10805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41.34</c:v>
                </c:pt>
                <c:pt idx="4">
                  <c:v>55.32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8-41AE-A2CD-8AE5CCF39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43264"/>
        <c:axId val="108053632"/>
      </c:lineChart>
      <c:dateAx>
        <c:axId val="10804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53632"/>
        <c:crosses val="autoZero"/>
        <c:auto val="1"/>
        <c:lblOffset val="100"/>
        <c:baseTimeUnit val="years"/>
      </c:dateAx>
      <c:valAx>
        <c:axId val="10805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4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523.95000000000005</c:v>
                </c:pt>
                <c:pt idx="1">
                  <c:v>753.07</c:v>
                </c:pt>
                <c:pt idx="2">
                  <c:v>556.17999999999995</c:v>
                </c:pt>
                <c:pt idx="3">
                  <c:v>567.22</c:v>
                </c:pt>
                <c:pt idx="4">
                  <c:v>527.39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4-4737-9551-2C014D149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49760"/>
        <c:axId val="10815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357.49</c:v>
                </c:pt>
                <c:pt idx="4">
                  <c:v>283.17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04-4737-9551-2C014D149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49760"/>
        <c:axId val="108151936"/>
      </c:lineChart>
      <c:dateAx>
        <c:axId val="10814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151936"/>
        <c:crosses val="autoZero"/>
        <c:auto val="1"/>
        <c:lblOffset val="100"/>
        <c:baseTimeUnit val="years"/>
      </c:dateAx>
      <c:valAx>
        <c:axId val="10815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14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B1" zoomScaleNormal="100" workbookViewId="0">
      <selection activeCell="B1" sqref="B1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愛知県　東栄町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3413</v>
      </c>
      <c r="AM8" s="67"/>
      <c r="AN8" s="67"/>
      <c r="AO8" s="67"/>
      <c r="AP8" s="67"/>
      <c r="AQ8" s="67"/>
      <c r="AR8" s="67"/>
      <c r="AS8" s="67"/>
      <c r="AT8" s="66">
        <f>データ!T6</f>
        <v>123.38</v>
      </c>
      <c r="AU8" s="66"/>
      <c r="AV8" s="66"/>
      <c r="AW8" s="66"/>
      <c r="AX8" s="66"/>
      <c r="AY8" s="66"/>
      <c r="AZ8" s="66"/>
      <c r="BA8" s="66"/>
      <c r="BB8" s="66">
        <f>データ!U6</f>
        <v>27.66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8.15</v>
      </c>
      <c r="Q10" s="66"/>
      <c r="R10" s="66"/>
      <c r="S10" s="66"/>
      <c r="T10" s="66"/>
      <c r="U10" s="66"/>
      <c r="V10" s="66"/>
      <c r="W10" s="66">
        <f>データ!Q6</f>
        <v>93.21</v>
      </c>
      <c r="X10" s="66"/>
      <c r="Y10" s="66"/>
      <c r="Z10" s="66"/>
      <c r="AA10" s="66"/>
      <c r="AB10" s="66"/>
      <c r="AC10" s="66"/>
      <c r="AD10" s="67">
        <f>データ!R6</f>
        <v>3564</v>
      </c>
      <c r="AE10" s="67"/>
      <c r="AF10" s="67"/>
      <c r="AG10" s="67"/>
      <c r="AH10" s="67"/>
      <c r="AI10" s="67"/>
      <c r="AJ10" s="67"/>
      <c r="AK10" s="2"/>
      <c r="AL10" s="67">
        <f>データ!V6</f>
        <v>275</v>
      </c>
      <c r="AM10" s="67"/>
      <c r="AN10" s="67"/>
      <c r="AO10" s="67"/>
      <c r="AP10" s="67"/>
      <c r="AQ10" s="67"/>
      <c r="AR10" s="67"/>
      <c r="AS10" s="67"/>
      <c r="AT10" s="66">
        <f>データ!W6</f>
        <v>0.37</v>
      </c>
      <c r="AU10" s="66"/>
      <c r="AV10" s="66"/>
      <c r="AW10" s="66"/>
      <c r="AX10" s="66"/>
      <c r="AY10" s="66"/>
      <c r="AZ10" s="66"/>
      <c r="BA10" s="66"/>
      <c r="BB10" s="66">
        <f>データ!X6</f>
        <v>743.24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ColWidth="9"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235628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愛知県　東栄町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8.15</v>
      </c>
      <c r="Q6" s="34">
        <f t="shared" si="3"/>
        <v>93.21</v>
      </c>
      <c r="R6" s="34">
        <f t="shared" si="3"/>
        <v>3564</v>
      </c>
      <c r="S6" s="34">
        <f t="shared" si="3"/>
        <v>3413</v>
      </c>
      <c r="T6" s="34">
        <f t="shared" si="3"/>
        <v>123.38</v>
      </c>
      <c r="U6" s="34">
        <f t="shared" si="3"/>
        <v>27.66</v>
      </c>
      <c r="V6" s="34">
        <f t="shared" si="3"/>
        <v>275</v>
      </c>
      <c r="W6" s="34">
        <f t="shared" si="3"/>
        <v>0.37</v>
      </c>
      <c r="X6" s="34">
        <f t="shared" si="3"/>
        <v>743.24</v>
      </c>
      <c r="Y6" s="35">
        <f>IF(Y7="",NA(),Y7)</f>
        <v>73.430000000000007</v>
      </c>
      <c r="Z6" s="35">
        <f t="shared" ref="Z6:AH6" si="4">IF(Z7="",NA(),Z7)</f>
        <v>71.91</v>
      </c>
      <c r="AA6" s="35">
        <f t="shared" si="4"/>
        <v>69.72</v>
      </c>
      <c r="AB6" s="35">
        <f t="shared" si="4"/>
        <v>97.45</v>
      </c>
      <c r="AC6" s="35">
        <f t="shared" si="4"/>
        <v>102.57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1144.05</v>
      </c>
      <c r="BL6" s="35">
        <f t="shared" si="7"/>
        <v>1117.1099999999999</v>
      </c>
      <c r="BM6" s="35">
        <f t="shared" si="7"/>
        <v>1161.05</v>
      </c>
      <c r="BN6" s="35">
        <f t="shared" si="7"/>
        <v>979.89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38.32</v>
      </c>
      <c r="BR6" s="35">
        <f t="shared" ref="BR6:BZ6" si="8">IF(BR7="",NA(),BR7)</f>
        <v>26.07</v>
      </c>
      <c r="BS6" s="35">
        <f t="shared" si="8"/>
        <v>36.68</v>
      </c>
      <c r="BT6" s="35">
        <f t="shared" si="8"/>
        <v>36.69</v>
      </c>
      <c r="BU6" s="35">
        <f t="shared" si="8"/>
        <v>39.61</v>
      </c>
      <c r="BV6" s="35">
        <f t="shared" si="8"/>
        <v>42.48</v>
      </c>
      <c r="BW6" s="35">
        <f t="shared" si="8"/>
        <v>41.04</v>
      </c>
      <c r="BX6" s="35">
        <f t="shared" si="8"/>
        <v>41.08</v>
      </c>
      <c r="BY6" s="35">
        <f t="shared" si="8"/>
        <v>41.34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523.95000000000005</v>
      </c>
      <c r="CC6" s="35">
        <f t="shared" ref="CC6:CK6" si="9">IF(CC7="",NA(),CC7)</f>
        <v>753.07</v>
      </c>
      <c r="CD6" s="35">
        <f t="shared" si="9"/>
        <v>556.17999999999995</v>
      </c>
      <c r="CE6" s="35">
        <f t="shared" si="9"/>
        <v>567.22</v>
      </c>
      <c r="CF6" s="35">
        <f t="shared" si="9"/>
        <v>527.39</v>
      </c>
      <c r="CG6" s="35">
        <f t="shared" si="9"/>
        <v>343.8</v>
      </c>
      <c r="CH6" s="35">
        <f t="shared" si="9"/>
        <v>357.08</v>
      </c>
      <c r="CI6" s="35">
        <f t="shared" si="9"/>
        <v>378.08</v>
      </c>
      <c r="CJ6" s="35">
        <f t="shared" si="9"/>
        <v>357.49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46.36</v>
      </c>
      <c r="CN6" s="35">
        <f t="shared" ref="CN6:CV6" si="10">IF(CN7="",NA(),CN7)</f>
        <v>43.05</v>
      </c>
      <c r="CO6" s="35">
        <f t="shared" si="10"/>
        <v>35.76</v>
      </c>
      <c r="CP6" s="35">
        <f t="shared" si="10"/>
        <v>47.02</v>
      </c>
      <c r="CQ6" s="35">
        <f t="shared" si="10"/>
        <v>45.03</v>
      </c>
      <c r="CR6" s="35">
        <f t="shared" si="10"/>
        <v>46.06</v>
      </c>
      <c r="CS6" s="35">
        <f t="shared" si="10"/>
        <v>45.95</v>
      </c>
      <c r="CT6" s="35">
        <f t="shared" si="10"/>
        <v>44.69</v>
      </c>
      <c r="CU6" s="35">
        <f t="shared" si="10"/>
        <v>44.69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82.22</v>
      </c>
      <c r="CY6" s="35">
        <f t="shared" ref="CY6:DG6" si="11">IF(CY7="",NA(),CY7)</f>
        <v>80.86</v>
      </c>
      <c r="CZ6" s="35">
        <f t="shared" si="11"/>
        <v>83.62</v>
      </c>
      <c r="DA6" s="35">
        <f t="shared" si="11"/>
        <v>83.16</v>
      </c>
      <c r="DB6" s="35">
        <f t="shared" si="11"/>
        <v>82.91</v>
      </c>
      <c r="DC6" s="35">
        <f t="shared" si="11"/>
        <v>72.989999999999995</v>
      </c>
      <c r="DD6" s="35">
        <f t="shared" si="11"/>
        <v>71.97</v>
      </c>
      <c r="DE6" s="35">
        <f t="shared" si="11"/>
        <v>70.59</v>
      </c>
      <c r="DF6" s="35">
        <f t="shared" si="11"/>
        <v>69.67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0.02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235628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8.15</v>
      </c>
      <c r="Q7" s="38">
        <v>93.21</v>
      </c>
      <c r="R7" s="38">
        <v>3564</v>
      </c>
      <c r="S7" s="38">
        <v>3413</v>
      </c>
      <c r="T7" s="38">
        <v>123.38</v>
      </c>
      <c r="U7" s="38">
        <v>27.66</v>
      </c>
      <c r="V7" s="38">
        <v>275</v>
      </c>
      <c r="W7" s="38">
        <v>0.37</v>
      </c>
      <c r="X7" s="38">
        <v>743.24</v>
      </c>
      <c r="Y7" s="38">
        <v>73.430000000000007</v>
      </c>
      <c r="Z7" s="38">
        <v>71.91</v>
      </c>
      <c r="AA7" s="38">
        <v>69.72</v>
      </c>
      <c r="AB7" s="38">
        <v>97.45</v>
      </c>
      <c r="AC7" s="38">
        <v>102.57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1144.05</v>
      </c>
      <c r="BL7" s="38">
        <v>1117.1099999999999</v>
      </c>
      <c r="BM7" s="38">
        <v>1161.05</v>
      </c>
      <c r="BN7" s="38">
        <v>979.89</v>
      </c>
      <c r="BO7" s="38">
        <v>974.93</v>
      </c>
      <c r="BP7" s="38">
        <v>914.53</v>
      </c>
      <c r="BQ7" s="38">
        <v>38.32</v>
      </c>
      <c r="BR7" s="38">
        <v>26.07</v>
      </c>
      <c r="BS7" s="38">
        <v>36.68</v>
      </c>
      <c r="BT7" s="38">
        <v>36.69</v>
      </c>
      <c r="BU7" s="38">
        <v>39.61</v>
      </c>
      <c r="BV7" s="38">
        <v>42.48</v>
      </c>
      <c r="BW7" s="38">
        <v>41.04</v>
      </c>
      <c r="BX7" s="38">
        <v>41.08</v>
      </c>
      <c r="BY7" s="38">
        <v>41.34</v>
      </c>
      <c r="BZ7" s="38">
        <v>55.32</v>
      </c>
      <c r="CA7" s="38">
        <v>55.73</v>
      </c>
      <c r="CB7" s="38">
        <v>523.95000000000005</v>
      </c>
      <c r="CC7" s="38">
        <v>753.07</v>
      </c>
      <c r="CD7" s="38">
        <v>556.17999999999995</v>
      </c>
      <c r="CE7" s="38">
        <v>567.22</v>
      </c>
      <c r="CF7" s="38">
        <v>527.39</v>
      </c>
      <c r="CG7" s="38">
        <v>343.8</v>
      </c>
      <c r="CH7" s="38">
        <v>357.08</v>
      </c>
      <c r="CI7" s="38">
        <v>378.08</v>
      </c>
      <c r="CJ7" s="38">
        <v>357.49</v>
      </c>
      <c r="CK7" s="38">
        <v>283.17</v>
      </c>
      <c r="CL7" s="38">
        <v>276.77999999999997</v>
      </c>
      <c r="CM7" s="38">
        <v>46.36</v>
      </c>
      <c r="CN7" s="38">
        <v>43.05</v>
      </c>
      <c r="CO7" s="38">
        <v>35.76</v>
      </c>
      <c r="CP7" s="38">
        <v>47.02</v>
      </c>
      <c r="CQ7" s="38">
        <v>45.03</v>
      </c>
      <c r="CR7" s="38">
        <v>46.06</v>
      </c>
      <c r="CS7" s="38">
        <v>45.95</v>
      </c>
      <c r="CT7" s="38">
        <v>44.69</v>
      </c>
      <c r="CU7" s="38">
        <v>44.69</v>
      </c>
      <c r="CV7" s="38">
        <v>60.65</v>
      </c>
      <c r="CW7" s="38">
        <v>59.15</v>
      </c>
      <c r="CX7" s="38">
        <v>82.22</v>
      </c>
      <c r="CY7" s="38">
        <v>80.86</v>
      </c>
      <c r="CZ7" s="38">
        <v>83.62</v>
      </c>
      <c r="DA7" s="38">
        <v>83.16</v>
      </c>
      <c r="DB7" s="38">
        <v>82.91</v>
      </c>
      <c r="DC7" s="38">
        <v>72.989999999999995</v>
      </c>
      <c r="DD7" s="38">
        <v>71.97</v>
      </c>
      <c r="DE7" s="38">
        <v>70.59</v>
      </c>
      <c r="DF7" s="38">
        <v>69.67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0.04</v>
      </c>
      <c r="EL7" s="38">
        <v>7.0000000000000007E-2</v>
      </c>
      <c r="EM7" s="38">
        <v>0.02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2018-02-22T01:34:24Z</cp:lastPrinted>
  <dcterms:created xsi:type="dcterms:W3CDTF">2017-12-25T02:30:14Z</dcterms:created>
  <dcterms:modified xsi:type="dcterms:W3CDTF">2018-02-22T01:37:44Z</dcterms:modified>
  <cp:category/>
</cp:coreProperties>
</file>