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concurrentManualCount="2"/>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W8" i="4"/>
  <c r="P8" i="4"/>
  <c r="B8"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<sst xmlns="http://schemas.openxmlformats.org/spreadsheetml/2006/main" count="235" uniqueCount="120">
  <si>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</si>
  <si>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</si>
  <si>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</si>
  <si>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</si>
  <si>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</si>
  <si>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</si>
  <si>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</si>
  <si>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</si>
  <si>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</si>
  <si>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</si>
  <si>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</si>
  <si>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</si>
  <si>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</si>
  <si>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</si>
  <si>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</si>
  <si>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</si>
  <si>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</si>
  <si>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</si>
  <si>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</si>
  <si>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</si>
  <si>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</si>
  <si>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</si>
  <si>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</si>
  <si>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</si>
  <si>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</si>
  <si>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</si>
  <si>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</si>
  <si>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</si>
  <si>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</si>
  <si>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</si>
  <si>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</si>
  <si>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</si>
  <si>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</si>
  <si>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</si>
  <si>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</si>
  <si>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</si>
  <si>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</si>
  <si>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</si>
  <si>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</si>
  <si>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</si>
  <si>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</si>
  <si>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</si>
  <si>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</si>
  <si>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</si>
  <si>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</si>
  <si>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</si>
  <si>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</si>
  <si>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</si>
  <si>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</si>
  <si>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</si>
  <si>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</si>
  <si>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</si>
  <si>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</si>
  <si>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</si>
  <si>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</si>
  <si>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</si>
  <si>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</si>
  <si>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</si>
  <si>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</si>
  <si>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</si>
  <si>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</si>
  <si>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</si>
  <si>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</si>
  <si>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</si>
  <si>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</si>
  <si>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</si>
  <si>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</si>
  <si>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</si>
  <si>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</si>
  <si>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</si>
  <si>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</si>
  <si>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</si>
  <si>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</si>
  <si>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</si>
  <si>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</si>
  <si>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</si>
  <si>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</si>
  <si>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</si>
  <si>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</si>
  <si>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</si>
  <si>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</si>
  <si>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</si>
  <si>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</si>
  <si>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</si>
  <si>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</si>
  <si>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</si>
  <si>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</si>
  <si>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</si>
  <si>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</si>
  <si>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</si>
  <si>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</si>
  <si>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</si>
  <si>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</si>
  <si>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</si>
  <si>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</si>
  <si>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</si>
  <si>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</si>
  <si>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</si>
  <si>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</si>
  <si>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</si>
  <si>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</si>
  <si>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</si>
  <si>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</si>
  <si>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</si>
  <si>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</si>
  <si>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丹羽広域事務組合（事業会計分）</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</si>
  <si>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</si>
  <si>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</si>
  <si>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</si>
  <si>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</si>
  <si>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</si>
  <si>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</si>
  <si>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</si>
  <si>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</si>
  <si>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</si>
  <si>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</si>
  <si>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
　経常利益が黒字であり、経常収支比率は100％を超えている。平成25年度より企業債を借り入れているため、今後その利息等により経常利益が減少すると思われる。
②累積欠損金比率
　該当なし
③流動比率
　十分な現金があり特に問題ないと思われる。しかし、今後企業債を増やしていく計画のため、将来の償還や支払利息等、今後の急激な経営悪化に対応が可能であるか注意して監視する必要がある。
④企業債残高対給水収益比率
　今のところ低い比率だが、今後企業債を増やしていく計画のため、将来的に比率が上がっていく。将来の償還や支払利息等、今後の急激な経営悪化に対応が可能であるか注意して監視する必要がある。
⑤料金回収率
　100％を超えており今のところはある程度健全といえる。今後は、費用の増加や給水収益の減少から徐々に数値が悪化すると思われる。
⑥給水原価
　同規模の水道事業体平均に比べ、低い水準にある。今後も費用の増加や給水収益の減少から徐々に数値が悪化すると思われる。
⑦施設利用率
　同規模の水道事業体平均に比べ高い水準にあり、効率的に施設運転されている。
⑧有収率
　同規模の水道事業体平均に比べると高い水準にあるが、今後の調査や漏水多発路線の更新等積極的に取組む必要がある。</t>
    <rPh sb="1" eb="3">
      <t>ケイジョウ</t>
    </rPh>
    <rPh sb="3" eb="5">
      <t>シュウシ</t>
    </rPh>
    <rPh sb="5" eb="7">
      <t>ヒリツ</t>
    </rPh>
    <rPh sb="9" eb="11">
      <t>ケイジョウ</t>
    </rPh>
    <rPh sb="11" eb="13">
      <t>リエキ</t>
    </rPh>
    <rPh sb="14" eb="16">
      <t>クロジ</t>
    </rPh>
    <rPh sb="20" eb="22">
      <t>ケイジョウ</t>
    </rPh>
    <rPh sb="22" eb="24">
      <t>シュウシ</t>
    </rPh>
    <rPh sb="24" eb="26">
      <t>ヒリツ</t>
    </rPh>
    <rPh sb="32" eb="33">
      <t>コ</t>
    </rPh>
    <rPh sb="38" eb="40">
      <t>ヘイセイ</t>
    </rPh>
    <rPh sb="42" eb="43">
      <t>ネン</t>
    </rPh>
    <rPh sb="43" eb="44">
      <t>ド</t>
    </rPh>
    <rPh sb="46" eb="48">
      <t>キギョウ</t>
    </rPh>
    <rPh sb="48" eb="49">
      <t>サイ</t>
    </rPh>
    <rPh sb="50" eb="51">
      <t>カ</t>
    </rPh>
    <rPh sb="52" eb="53">
      <t>イ</t>
    </rPh>
    <rPh sb="60" eb="62">
      <t>コンゴ</t>
    </rPh>
    <rPh sb="64" eb="66">
      <t>リソク</t>
    </rPh>
    <rPh sb="66" eb="67">
      <t>トウ</t>
    </rPh>
    <rPh sb="70" eb="72">
      <t>ケイジョウ</t>
    </rPh>
    <rPh sb="72" eb="74">
      <t>リエキ</t>
    </rPh>
    <rPh sb="75" eb="77">
      <t>ゲンショウ</t>
    </rPh>
    <rPh sb="80" eb="81">
      <t>オモ</t>
    </rPh>
    <rPh sb="87" eb="89">
      <t>ルイセキ</t>
    </rPh>
    <rPh sb="89" eb="91">
      <t>ケッソン</t>
    </rPh>
    <rPh sb="91" eb="92">
      <t>キン</t>
    </rPh>
    <rPh sb="92" eb="94">
      <t>ヒリツ</t>
    </rPh>
    <rPh sb="96" eb="98">
      <t>ガイトウ</t>
    </rPh>
    <rPh sb="102" eb="104">
      <t>リュウドウ</t>
    </rPh>
    <rPh sb="104" eb="106">
      <t>ヒリツ</t>
    </rPh>
    <rPh sb="108" eb="110">
      <t>ジュウブン</t>
    </rPh>
    <rPh sb="111" eb="113">
      <t>ゲンキン</t>
    </rPh>
    <rPh sb="116" eb="117">
      <t>トク</t>
    </rPh>
    <rPh sb="118" eb="120">
      <t>モンダイ</t>
    </rPh>
    <rPh sb="123" eb="124">
      <t>オモ</t>
    </rPh>
    <rPh sb="132" eb="134">
      <t>コンゴ</t>
    </rPh>
    <rPh sb="134" eb="136">
      <t>キギョウ</t>
    </rPh>
    <rPh sb="136" eb="137">
      <t>サイ</t>
    </rPh>
    <rPh sb="138" eb="139">
      <t>フ</t>
    </rPh>
    <rPh sb="144" eb="146">
      <t>ケイカク</t>
    </rPh>
    <rPh sb="150" eb="152">
      <t>ショウライ</t>
    </rPh>
    <rPh sb="153" eb="155">
      <t>ショウカン</t>
    </rPh>
    <rPh sb="156" eb="158">
      <t>シハラ</t>
    </rPh>
    <rPh sb="158" eb="160">
      <t>リソク</t>
    </rPh>
    <rPh sb="160" eb="161">
      <t>トウ</t>
    </rPh>
    <rPh sb="162" eb="164">
      <t>コンゴ</t>
    </rPh>
    <rPh sb="165" eb="167">
      <t>キュウゲキ</t>
    </rPh>
    <rPh sb="168" eb="170">
      <t>ケイエイ</t>
    </rPh>
    <rPh sb="170" eb="172">
      <t>アッカ</t>
    </rPh>
    <rPh sb="173" eb="175">
      <t>タイオウ</t>
    </rPh>
    <rPh sb="176" eb="178">
      <t>カノウ</t>
    </rPh>
    <rPh sb="182" eb="184">
      <t>チュウイ</t>
    </rPh>
    <rPh sb="186" eb="188">
      <t>カンシ</t>
    </rPh>
    <rPh sb="190" eb="192">
      <t>ヒツヨウ</t>
    </rPh>
    <rPh sb="198" eb="200">
      <t>キギョウ</t>
    </rPh>
    <rPh sb="200" eb="201">
      <t>サイ</t>
    </rPh>
    <rPh sb="201" eb="203">
      <t>ザンダカ</t>
    </rPh>
    <rPh sb="203" eb="204">
      <t>タイ</t>
    </rPh>
    <rPh sb="204" eb="206">
      <t>キュウスイ</t>
    </rPh>
    <rPh sb="206" eb="208">
      <t>シュウエキ</t>
    </rPh>
    <rPh sb="208" eb="210">
      <t>ヒリツ</t>
    </rPh>
    <rPh sb="212" eb="213">
      <t>イマ</t>
    </rPh>
    <rPh sb="217" eb="218">
      <t>ヒク</t>
    </rPh>
    <rPh sb="219" eb="221">
      <t>ヒリツ</t>
    </rPh>
    <rPh sb="224" eb="226">
      <t>コンゴ</t>
    </rPh>
    <rPh sb="226" eb="228">
      <t>キギョウ</t>
    </rPh>
    <rPh sb="228" eb="229">
      <t>サイ</t>
    </rPh>
    <rPh sb="230" eb="231">
      <t>フ</t>
    </rPh>
    <rPh sb="236" eb="238">
      <t>ケイカク</t>
    </rPh>
    <rPh sb="242" eb="245">
      <t>ショウライテキ</t>
    </rPh>
    <rPh sb="246" eb="248">
      <t>ヒリツ</t>
    </rPh>
    <rPh sb="249" eb="250">
      <t>ア</t>
    </rPh>
    <rPh sb="256" eb="258">
      <t>ショウライ</t>
    </rPh>
    <rPh sb="259" eb="261">
      <t>ショウカン</t>
    </rPh>
    <rPh sb="262" eb="264">
      <t>シハラ</t>
    </rPh>
    <rPh sb="264" eb="266">
      <t>リソク</t>
    </rPh>
    <rPh sb="266" eb="267">
      <t>トウ</t>
    </rPh>
    <rPh sb="304" eb="306">
      <t>リョウキン</t>
    </rPh>
    <rPh sb="306" eb="308">
      <t>カイシュウ</t>
    </rPh>
    <rPh sb="308" eb="309">
      <t>リツ</t>
    </rPh>
    <rPh sb="316" eb="317">
      <t>コ</t>
    </rPh>
    <rPh sb="321" eb="322">
      <t>イマ</t>
    </rPh>
    <rPh sb="329" eb="331">
      <t>テイド</t>
    </rPh>
    <rPh sb="331" eb="333">
      <t>ケンゼン</t>
    </rPh>
    <rPh sb="338" eb="340">
      <t>コンゴ</t>
    </rPh>
    <rPh sb="342" eb="344">
      <t>ヒヨウ</t>
    </rPh>
    <rPh sb="345" eb="347">
      <t>ゾウカ</t>
    </rPh>
    <rPh sb="348" eb="350">
      <t>キュウスイ</t>
    </rPh>
    <rPh sb="350" eb="352">
      <t>シュウエキ</t>
    </rPh>
    <rPh sb="353" eb="355">
      <t>ゲンショウ</t>
    </rPh>
    <rPh sb="357" eb="359">
      <t>ジョジョ</t>
    </rPh>
    <rPh sb="360" eb="362">
      <t>スウチ</t>
    </rPh>
    <rPh sb="363" eb="365">
      <t>アッカ</t>
    </rPh>
    <rPh sb="368" eb="369">
      <t>オモ</t>
    </rPh>
    <rPh sb="375" eb="377">
      <t>キュウスイ</t>
    </rPh>
    <rPh sb="377" eb="379">
      <t>ゲンカ</t>
    </rPh>
    <rPh sb="381" eb="384">
      <t>ドウキボ</t>
    </rPh>
    <rPh sb="385" eb="387">
      <t>スイドウ</t>
    </rPh>
    <rPh sb="387" eb="390">
      <t>ジギョウタイ</t>
    </rPh>
    <rPh sb="390" eb="392">
      <t>ヘイキン</t>
    </rPh>
    <rPh sb="393" eb="394">
      <t>クラ</t>
    </rPh>
    <rPh sb="396" eb="397">
      <t>ヒク</t>
    </rPh>
    <rPh sb="398" eb="400">
      <t>スイジュン</t>
    </rPh>
    <rPh sb="404" eb="406">
      <t>コンゴ</t>
    </rPh>
    <rPh sb="407" eb="409">
      <t>ヒヨウ</t>
    </rPh>
    <rPh sb="410" eb="412">
      <t>ゾウカ</t>
    </rPh>
    <rPh sb="413" eb="415">
      <t>キュウスイ</t>
    </rPh>
    <rPh sb="415" eb="417">
      <t>シュウエキ</t>
    </rPh>
    <rPh sb="418" eb="420">
      <t>ゲンショウ</t>
    </rPh>
    <rPh sb="422" eb="424">
      <t>ジョジョ</t>
    </rPh>
    <rPh sb="425" eb="427">
      <t>スウチ</t>
    </rPh>
    <rPh sb="428" eb="430">
      <t>アッカ</t>
    </rPh>
    <rPh sb="433" eb="434">
      <t>オモ</t>
    </rPh>
    <rPh sb="440" eb="442">
      <t>シセツ</t>
    </rPh>
    <rPh sb="442" eb="444">
      <t>リヨウ</t>
    </rPh>
    <rPh sb="444" eb="445">
      <t>リツ</t>
    </rPh>
    <rPh sb="447" eb="450">
      <t>ドウキボ</t>
    </rPh>
    <rPh sb="451" eb="453">
      <t>スイドウ</t>
    </rPh>
    <rPh sb="453" eb="455">
      <t>ジギョウ</t>
    </rPh>
    <rPh sb="455" eb="456">
      <t>タイ</t>
    </rPh>
    <rPh sb="456" eb="458">
      <t>ヘイキン</t>
    </rPh>
    <rPh sb="459" eb="460">
      <t>クラ</t>
    </rPh>
    <rPh sb="461" eb="462">
      <t>タカ</t>
    </rPh>
    <rPh sb="463" eb="465">
      <t>スイジュン</t>
    </rPh>
    <rPh sb="469" eb="472">
      <t>コウリツテキ</t>
    </rPh>
    <rPh sb="473" eb="475">
      <t>シセツ</t>
    </rPh>
    <rPh sb="475" eb="477">
      <t>ウンテン</t>
    </rPh>
    <rPh sb="485" eb="487">
      <t>ユウシュウ</t>
    </rPh>
    <rPh sb="487" eb="488">
      <t>リツ</t>
    </rPh>
    <rPh sb="490" eb="493">
      <t>ドウキボ</t>
    </rPh>
    <rPh sb="494" eb="496">
      <t>スイドウ</t>
    </rPh>
    <rPh sb="496" eb="499">
      <t>ジギョウタイ</t>
    </rPh>
    <rPh sb="499" eb="501">
      <t>ヘイキン</t>
    </rPh>
    <rPh sb="502" eb="503">
      <t>クラ</t>
    </rPh>
    <rPh sb="506" eb="507">
      <t>タカ</t>
    </rPh>
    <rPh sb="508" eb="510">
      <t>スイジュン</t>
    </rPh>
    <rPh sb="515" eb="517">
      <t>コンゴ</t>
    </rPh>
    <rPh sb="518" eb="520">
      <t>チョウサ</t>
    </rPh>
    <rPh sb="521" eb="523">
      <t>ロウスイ</t>
    </rPh>
    <rPh sb="523" eb="525">
      <t>タハツ</t>
    </rPh>
    <rPh sb="525" eb="527">
      <t>ロセン</t>
    </rPh>
    <rPh sb="528" eb="530">
      <t>コウシン</t>
    </rPh>
    <rPh sb="530" eb="531">
      <t>トウ</t>
    </rPh>
    <rPh sb="533" eb="534">
      <t>テキ</t>
    </rPh>
    <rPh sb="535" eb="536">
      <t>ト</t>
    </rPh>
    <rPh sb="536" eb="537">
      <t>ク</t>
    </rPh>
    <rPh sb="538" eb="540">
      <t>ヒツヨウ</t>
    </rPh>
    <phoneticPr fontId="4"/>
  </si>
  <si>
    <t>①有形固定資産減価償却率
②管路経年化率
③管路更新率
　1960年～70年代の高度成長期に整備された管路が多くあり、全ての水道管の約3割が法定耐用年数40年を過ぎており、年々増加する傾向となっている。
　近年では、東海･東南海･南海地震の発生が高い確率で懸念されており、病院や広域避難場所等、社会基盤に影響を及ぼす場所への配水管や老朽化した水源施設等の耐震化を優先に更新を進めているが、経年管更新までの財源がないのが現状である。
　更新率を上げるには多額の費用が必要であるが、近年大口需要家を始めとする水道利用者は、省エネ対策や節水などコスト削減に取組み、一般家庭でも節水機器の普及などにより水需要が伸び悩んでおり、今後においても財源確保が重要な課題である。</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2" eb="24">
      <t>カンロ</t>
    </rPh>
    <rPh sb="24" eb="26">
      <t>コウシン</t>
    </rPh>
    <rPh sb="26" eb="27">
      <t>リツ</t>
    </rPh>
    <rPh sb="33" eb="34">
      <t>ネン</t>
    </rPh>
    <rPh sb="37" eb="39">
      <t>ネンダイ</t>
    </rPh>
    <rPh sb="40" eb="42">
      <t>コウド</t>
    </rPh>
    <rPh sb="42" eb="45">
      <t>セイチョウキ</t>
    </rPh>
    <rPh sb="46" eb="48">
      <t>セイビ</t>
    </rPh>
    <rPh sb="51" eb="53">
      <t>カンロ</t>
    </rPh>
    <rPh sb="54" eb="55">
      <t>オオ</t>
    </rPh>
    <rPh sb="59" eb="60">
      <t>スベ</t>
    </rPh>
    <rPh sb="62" eb="65">
      <t>スイドウカン</t>
    </rPh>
    <rPh sb="66" eb="67">
      <t>ヤク</t>
    </rPh>
    <rPh sb="68" eb="69">
      <t>ワリ</t>
    </rPh>
    <rPh sb="70" eb="72">
      <t>ホウテイ</t>
    </rPh>
    <rPh sb="72" eb="74">
      <t>タイヨウ</t>
    </rPh>
    <rPh sb="74" eb="76">
      <t>ネンスウ</t>
    </rPh>
    <rPh sb="78" eb="79">
      <t>ネン</t>
    </rPh>
    <rPh sb="80" eb="81">
      <t>ス</t>
    </rPh>
    <rPh sb="86" eb="88">
      <t>ネンネン</t>
    </rPh>
    <rPh sb="88" eb="90">
      <t>ゾウカ</t>
    </rPh>
    <rPh sb="92" eb="94">
      <t>ケイコウ</t>
    </rPh>
    <rPh sb="103" eb="105">
      <t>キンネン</t>
    </rPh>
    <rPh sb="108" eb="110">
      <t>トウカイ</t>
    </rPh>
    <rPh sb="111" eb="114">
      <t>トウナンカイ</t>
    </rPh>
    <rPh sb="115" eb="117">
      <t>ナンカイ</t>
    </rPh>
    <rPh sb="117" eb="119">
      <t>ジシン</t>
    </rPh>
    <rPh sb="120" eb="122">
      <t>ハッセイ</t>
    </rPh>
    <rPh sb="123" eb="124">
      <t>タカ</t>
    </rPh>
    <rPh sb="125" eb="127">
      <t>カクリツ</t>
    </rPh>
    <rPh sb="128" eb="130">
      <t>ケネン</t>
    </rPh>
    <rPh sb="136" eb="138">
      <t>ビョウイン</t>
    </rPh>
    <rPh sb="139" eb="141">
      <t>コウイキ</t>
    </rPh>
    <rPh sb="141" eb="143">
      <t>ヒナン</t>
    </rPh>
    <rPh sb="143" eb="145">
      <t>バショ</t>
    </rPh>
    <rPh sb="145" eb="146">
      <t>トウ</t>
    </rPh>
    <rPh sb="147" eb="149">
      <t>シャカイ</t>
    </rPh>
    <rPh sb="149" eb="151">
      <t>キバン</t>
    </rPh>
    <rPh sb="152" eb="154">
      <t>エイキョウ</t>
    </rPh>
    <rPh sb="155" eb="156">
      <t>オヨ</t>
    </rPh>
    <rPh sb="158" eb="160">
      <t>バショ</t>
    </rPh>
    <rPh sb="162" eb="165">
      <t>ハイスイカン</t>
    </rPh>
    <rPh sb="166" eb="169">
      <t>ロウキュウカ</t>
    </rPh>
    <rPh sb="171" eb="173">
      <t>スイゲン</t>
    </rPh>
    <rPh sb="173" eb="175">
      <t>シセツ</t>
    </rPh>
    <rPh sb="175" eb="176">
      <t>トウ</t>
    </rPh>
    <rPh sb="177" eb="180">
      <t>タイシンカ</t>
    </rPh>
    <rPh sb="181" eb="183">
      <t>ユウセン</t>
    </rPh>
    <rPh sb="184" eb="186">
      <t>コウシン</t>
    </rPh>
    <rPh sb="187" eb="188">
      <t>スス</t>
    </rPh>
    <phoneticPr fontId="4"/>
  </si>
  <si>
    <t>非設置</t>
    <rPh sb="0" eb="1">
      <t>ヒ</t>
    </rPh>
    <rPh sb="1" eb="3">
      <t>セッチ</t>
    </rPh>
    <phoneticPr fontId="4"/>
  </si>
  <si>
    <t>　経営の健全性や効率性については、数値的には比較的良好な状態にあるといえる。これは、経費節減の努力をしてきた結果だが、反面、今まで良好な経営状況を保つために必要な施設改良や設備投資を先送りにしてきた結果ともいえる。
　経年化率や耐震化率は、良い状態ではなく、今後耐震化を含め更新を積極的に行っていく必要があり、その財源確保は重要な課題である。
　平成30年度には経営戦略を策定し、中長期的な期間において「投資」と「財源」の把握検討を行い、持続的経営に必要な目標を設定し事業を進めていく。</t>
    <rPh sb="1" eb="3">
      <t>ケイエイ</t>
    </rPh>
    <rPh sb="4" eb="7">
      <t>ケンゼンセイ</t>
    </rPh>
    <rPh sb="8" eb="11">
      <t>コウリツセイ</t>
    </rPh>
    <rPh sb="17" eb="20">
      <t>スウチテキ</t>
    </rPh>
    <rPh sb="22" eb="25">
      <t>ヒカクテキ</t>
    </rPh>
    <rPh sb="25" eb="27">
      <t>リョウコウ</t>
    </rPh>
    <rPh sb="28" eb="30">
      <t>ジョウタイ</t>
    </rPh>
    <rPh sb="42" eb="44">
      <t>ケイヒ</t>
    </rPh>
    <rPh sb="44" eb="46">
      <t>セツゲン</t>
    </rPh>
    <rPh sb="47" eb="49">
      <t>ドリョク</t>
    </rPh>
    <rPh sb="54" eb="56">
      <t>ケッカ</t>
    </rPh>
    <rPh sb="59" eb="61">
      <t>ハンメン</t>
    </rPh>
    <rPh sb="62" eb="63">
      <t>イマ</t>
    </rPh>
    <rPh sb="65" eb="67">
      <t>リョウコウ</t>
    </rPh>
    <rPh sb="68" eb="70">
      <t>ケイエイ</t>
    </rPh>
    <rPh sb="70" eb="72">
      <t>ジョウキョウ</t>
    </rPh>
    <rPh sb="73" eb="74">
      <t>タモ</t>
    </rPh>
    <rPh sb="78" eb="80">
      <t>ヒツヨウ</t>
    </rPh>
    <rPh sb="81" eb="83">
      <t>シセツ</t>
    </rPh>
    <rPh sb="83" eb="85">
      <t>カイリョウ</t>
    </rPh>
    <rPh sb="86" eb="88">
      <t>セツビ</t>
    </rPh>
    <rPh sb="88" eb="90">
      <t>トウシ</t>
    </rPh>
    <rPh sb="91" eb="93">
      <t>サキオク</t>
    </rPh>
    <rPh sb="99" eb="101">
      <t>ケッカ</t>
    </rPh>
    <rPh sb="109" eb="111">
      <t>ケイネン</t>
    </rPh>
    <rPh sb="111" eb="112">
      <t>カ</t>
    </rPh>
    <rPh sb="112" eb="113">
      <t>リツ</t>
    </rPh>
    <rPh sb="114" eb="117">
      <t>タイシンカ</t>
    </rPh>
    <rPh sb="117" eb="118">
      <t>リツ</t>
    </rPh>
    <rPh sb="120" eb="121">
      <t>ヨ</t>
    </rPh>
    <rPh sb="122" eb="124">
      <t>ジョウタイ</t>
    </rPh>
    <rPh sb="129" eb="131">
      <t>コンゴ</t>
    </rPh>
    <rPh sb="131" eb="134">
      <t>タイシンカ</t>
    </rPh>
    <rPh sb="135" eb="136">
      <t>フク</t>
    </rPh>
    <rPh sb="137" eb="139">
      <t>コウシン</t>
    </rPh>
    <rPh sb="140" eb="143">
      <t>セッキョクテキ</t>
    </rPh>
    <rPh sb="144" eb="145">
      <t>オコナ</t>
    </rPh>
    <rPh sb="149" eb="151">
      <t>ヒツヨウ</t>
    </rPh>
    <rPh sb="157" eb="159">
      <t>ザイゲン</t>
    </rPh>
    <rPh sb="159" eb="161">
      <t>カクホ</t>
    </rPh>
    <rPh sb="162" eb="164">
      <t>ジュウヨウ</t>
    </rPh>
    <rPh sb="165" eb="167">
      <t>カダイ</t>
    </rPh>
    <rPh sb="173" eb="175">
      <t>ヘイセイ</t>
    </rPh>
    <rPh sb="177" eb="178">
      <t>ネン</t>
    </rPh>
    <rPh sb="178" eb="179">
      <t>ド</t>
    </rPh>
    <rPh sb="181" eb="183">
      <t>ケイエイ</t>
    </rPh>
    <rPh sb="183" eb="185">
      <t>センリャク</t>
    </rPh>
    <rPh sb="186" eb="188">
      <t>サクテイ</t>
    </rPh>
    <rPh sb="190" eb="194">
      <t>チュウチョウキテキ</t>
    </rPh>
    <rPh sb="195" eb="197">
      <t>キカン</t>
    </rPh>
    <rPh sb="202" eb="204">
      <t>トウシ</t>
    </rPh>
    <rPh sb="207" eb="209">
      <t>ザイゲン</t>
    </rPh>
    <rPh sb="211" eb="213">
      <t>ハアク</t>
    </rPh>
    <rPh sb="213" eb="215">
      <t>ケントウ</t>
    </rPh>
    <rPh sb="216" eb="217">
      <t>オコナ</t>
    </rPh>
    <rPh sb="234" eb="236">
      <t>ジギョウ</t>
    </rPh>
    <rPh sb="237" eb="23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</si>
</sst>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1" fillId="0" borderId="9"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4" fillId="0" borderId="9"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10" xfId="1"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6"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1.86</c:v>
                </c:pt>
                <c:pt idx="1">
                  <c:v>1.9</c:v>
                </c:pt>
                <c:pt idx="2">
                  <c:v>0.94</c:v>
                </c:pt>
                <c:pt idx="3">
                  <c:v>0.46</c:v>
                </c:pt>
                <c:pt idx="4">
                  <c:v>0.53</c:v>
                </c:pt>
              </c:numCache>
            </c:numRef>
          </c:val>
          <c:extLst>
            <c:ext xmlns:c16="http://schemas.microsoft.com/office/drawing/2014/chart" uri="{C3380CC4-5D6E-409C-BE32-E72D297353CC}">
              <c16:uniqueId val="{00000000-0E09-4E2D-94F4-901490D6B296}"/>
            </c:ext>
          </c:extLst>
        </c:ser>
        <c:dLbls>
          <c:showLegendKey val="0"/>
          <c:showVal val="0"/>
          <c:showCatName val="0"/>
          <c:showSerName val="0"/>
          <c:showPercent val="0"/>
          <c:showBubbleSize val="0"/>
        </c:dLbls>
        <c:gapWidth val="150"/>
        <c:axId val="180335184"/>
        <c:axId val="18033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0E09-4E2D-94F4-901490D6B296}"/>
            </c:ext>
          </c:extLst>
        </c:ser>
        <c:dLbls>
          <c:showLegendKey val="0"/>
          <c:showVal val="0"/>
          <c:showCatName val="0"/>
          <c:showSerName val="0"/>
          <c:showPercent val="0"/>
          <c:showBubbleSize val="0"/>
        </c:dLbls>
        <c:marker val="1"/>
        <c:smooth val="0"/>
        <c:axId val="180335184"/>
        <c:axId val="180339664"/>
      </c:lineChart>
      <c:dateAx>
        <c:axId val="180335184"/>
        <c:scaling>
          <c:orientation val="minMax"/>
        </c:scaling>
        <c:delete val="1"/>
        <c:axPos val="b"/>
        <c:numFmt formatCode="ge" sourceLinked="1"/>
        <c:majorTickMark val="none"/>
        <c:minorTickMark val="none"/>
        <c:tickLblPos val="none"/>
        <c:crossAx val="180339664"/>
        <c:crosses val="autoZero"/>
        <c:auto val="1"/>
        <c:lblOffset val="100"/>
        <c:baseTimeUnit val="years"/>
      </c:dateAx>
      <c:valAx>
        <c:axId val="18033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3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70.040000000000006</c:v>
                </c:pt>
                <c:pt idx="1">
                  <c:v>70.239999999999995</c:v>
                </c:pt>
                <c:pt idx="2">
                  <c:v>65.73</c:v>
                </c:pt>
                <c:pt idx="3">
                  <c:v>66.209999999999994</c:v>
                </c:pt>
                <c:pt idx="4">
                  <c:v>66.08</c:v>
                </c:pt>
              </c:numCache>
            </c:numRef>
          </c:val>
          <c:extLst>
            <c:ext xmlns:c16="http://schemas.microsoft.com/office/drawing/2014/chart" uri="{C3380CC4-5D6E-409C-BE32-E72D297353CC}">
              <c16:uniqueId val="{00000000-E9E5-409A-8CB0-E134B8261B94}"/>
            </c:ext>
          </c:extLst>
        </c:ser>
        <c:dLbls>
          <c:showLegendKey val="0"/>
          <c:showVal val="0"/>
          <c:showCatName val="0"/>
          <c:showSerName val="0"/>
          <c:showPercent val="0"/>
          <c:showBubbleSize val="0"/>
        </c:dLbls>
        <c:gapWidth val="150"/>
        <c:axId val="180830928"/>
        <c:axId val="18083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E9E5-409A-8CB0-E134B8261B94}"/>
            </c:ext>
          </c:extLst>
        </c:ser>
        <c:dLbls>
          <c:showLegendKey val="0"/>
          <c:showVal val="0"/>
          <c:showCatName val="0"/>
          <c:showSerName val="0"/>
          <c:showPercent val="0"/>
          <c:showBubbleSize val="0"/>
        </c:dLbls>
        <c:marker val="1"/>
        <c:smooth val="0"/>
        <c:axId val="180830928"/>
        <c:axId val="180831320"/>
      </c:lineChart>
      <c:dateAx>
        <c:axId val="180830928"/>
        <c:scaling>
          <c:orientation val="minMax"/>
        </c:scaling>
        <c:delete val="1"/>
        <c:axPos val="b"/>
        <c:numFmt formatCode="ge" sourceLinked="1"/>
        <c:majorTickMark val="none"/>
        <c:minorTickMark val="none"/>
        <c:tickLblPos val="none"/>
        <c:crossAx val="180831320"/>
        <c:crosses val="autoZero"/>
        <c:auto val="1"/>
        <c:lblOffset val="100"/>
        <c:baseTimeUnit val="years"/>
      </c:dateAx>
      <c:valAx>
        <c:axId val="18083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3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88.54</c:v>
                </c:pt>
                <c:pt idx="1">
                  <c:v>88</c:v>
                </c:pt>
                <c:pt idx="2">
                  <c:v>91.1</c:v>
                </c:pt>
                <c:pt idx="3">
                  <c:v>90.32</c:v>
                </c:pt>
                <c:pt idx="4">
                  <c:v>90.65</c:v>
                </c:pt>
              </c:numCache>
            </c:numRef>
          </c:val>
          <c:extLst>
            <c:ext xmlns:c16="http://schemas.microsoft.com/office/drawing/2014/chart" uri="{C3380CC4-5D6E-409C-BE32-E72D297353CC}">
              <c16:uniqueId val="{00000000-0B5A-4319-8D91-426A430FE929}"/>
            </c:ext>
          </c:extLst>
        </c:ser>
        <c:dLbls>
          <c:showLegendKey val="0"/>
          <c:showVal val="0"/>
          <c:showCatName val="0"/>
          <c:showSerName val="0"/>
          <c:showPercent val="0"/>
          <c:showBubbleSize val="0"/>
        </c:dLbls>
        <c:gapWidth val="150"/>
        <c:axId val="180832496"/>
        <c:axId val="18083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0B5A-4319-8D91-426A430FE929}"/>
            </c:ext>
          </c:extLst>
        </c:ser>
        <c:dLbls>
          <c:showLegendKey val="0"/>
          <c:showVal val="0"/>
          <c:showCatName val="0"/>
          <c:showSerName val="0"/>
          <c:showPercent val="0"/>
          <c:showBubbleSize val="0"/>
        </c:dLbls>
        <c:marker val="1"/>
        <c:smooth val="0"/>
        <c:axId val="180832496"/>
        <c:axId val="180832888"/>
      </c:lineChart>
      <c:dateAx>
        <c:axId val="180832496"/>
        <c:scaling>
          <c:orientation val="minMax"/>
        </c:scaling>
        <c:delete val="1"/>
        <c:axPos val="b"/>
        <c:numFmt formatCode="ge" sourceLinked="1"/>
        <c:majorTickMark val="none"/>
        <c:minorTickMark val="none"/>
        <c:tickLblPos val="none"/>
        <c:crossAx val="180832888"/>
        <c:crosses val="autoZero"/>
        <c:auto val="1"/>
        <c:lblOffset val="100"/>
        <c:baseTimeUnit val="years"/>
      </c:dateAx>
      <c:valAx>
        <c:axId val="18083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3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107.52</c:v>
                </c:pt>
                <c:pt idx="1">
                  <c:v>106.61</c:v>
                </c:pt>
                <c:pt idx="2">
                  <c:v>109.08</c:v>
                </c:pt>
                <c:pt idx="3">
                  <c:v>110.8</c:v>
                </c:pt>
                <c:pt idx="4">
                  <c:v>110.5</c:v>
                </c:pt>
              </c:numCache>
            </c:numRef>
          </c:val>
          <c:extLst>
            <c:ext xmlns:c16="http://schemas.microsoft.com/office/drawing/2014/chart" uri="{C3380CC4-5D6E-409C-BE32-E72D297353CC}">
              <c16:uniqueId val="{00000000-B85E-4621-98B8-024479D98209}"/>
            </c:ext>
          </c:extLst>
        </c:ser>
        <c:dLbls>
          <c:showLegendKey val="0"/>
          <c:showVal val="0"/>
          <c:showCatName val="0"/>
          <c:showSerName val="0"/>
          <c:showPercent val="0"/>
          <c:showBubbleSize val="0"/>
        </c:dLbls>
        <c:gapWidth val="150"/>
        <c:axId val="180369896"/>
        <c:axId val="18037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B85E-4621-98B8-024479D98209}"/>
            </c:ext>
          </c:extLst>
        </c:ser>
        <c:dLbls>
          <c:showLegendKey val="0"/>
          <c:showVal val="0"/>
          <c:showCatName val="0"/>
          <c:showSerName val="0"/>
          <c:showPercent val="0"/>
          <c:showBubbleSize val="0"/>
        </c:dLbls>
        <c:marker val="1"/>
        <c:smooth val="0"/>
        <c:axId val="180369896"/>
        <c:axId val="180370280"/>
      </c:lineChart>
      <c:dateAx>
        <c:axId val="180369896"/>
        <c:scaling>
          <c:orientation val="minMax"/>
        </c:scaling>
        <c:delete val="1"/>
        <c:axPos val="b"/>
        <c:numFmt formatCode="ge" sourceLinked="1"/>
        <c:majorTickMark val="none"/>
        <c:minorTickMark val="none"/>
        <c:tickLblPos val="none"/>
        <c:crossAx val="180370280"/>
        <c:crosses val="autoZero"/>
        <c:auto val="1"/>
        <c:lblOffset val="100"/>
        <c:baseTimeUnit val="years"/>
      </c:dateAx>
      <c:valAx>
        <c:axId val="180370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36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48.54</c:v>
                </c:pt>
                <c:pt idx="1">
                  <c:v>47.8</c:v>
                </c:pt>
                <c:pt idx="2">
                  <c:v>48.49</c:v>
                </c:pt>
                <c:pt idx="3">
                  <c:v>47.82</c:v>
                </c:pt>
                <c:pt idx="4">
                  <c:v>48.75</c:v>
                </c:pt>
              </c:numCache>
            </c:numRef>
          </c:val>
          <c:extLst>
            <c:ext xmlns:c16="http://schemas.microsoft.com/office/drawing/2014/chart" uri="{C3380CC4-5D6E-409C-BE32-E72D297353CC}">
              <c16:uniqueId val="{00000000-0147-425C-A7C1-1D758C81B382}"/>
            </c:ext>
          </c:extLst>
        </c:ser>
        <c:dLbls>
          <c:showLegendKey val="0"/>
          <c:showVal val="0"/>
          <c:showCatName val="0"/>
          <c:showSerName val="0"/>
          <c:showPercent val="0"/>
          <c:showBubbleSize val="0"/>
        </c:dLbls>
        <c:gapWidth val="150"/>
        <c:axId val="180722056"/>
        <c:axId val="180724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0147-425C-A7C1-1D758C81B382}"/>
            </c:ext>
          </c:extLst>
        </c:ser>
        <c:dLbls>
          <c:showLegendKey val="0"/>
          <c:showVal val="0"/>
          <c:showCatName val="0"/>
          <c:showSerName val="0"/>
          <c:showPercent val="0"/>
          <c:showBubbleSize val="0"/>
        </c:dLbls>
        <c:marker val="1"/>
        <c:smooth val="0"/>
        <c:axId val="180722056"/>
        <c:axId val="180724488"/>
      </c:lineChart>
      <c:dateAx>
        <c:axId val="180722056"/>
        <c:scaling>
          <c:orientation val="minMax"/>
        </c:scaling>
        <c:delete val="1"/>
        <c:axPos val="b"/>
        <c:numFmt formatCode="ge" sourceLinked="1"/>
        <c:majorTickMark val="none"/>
        <c:minorTickMark val="none"/>
        <c:tickLblPos val="none"/>
        <c:crossAx val="180724488"/>
        <c:crosses val="autoZero"/>
        <c:auto val="1"/>
        <c:lblOffset val="100"/>
        <c:baseTimeUnit val="years"/>
      </c:dateAx>
      <c:valAx>
        <c:axId val="18072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2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25.01</c:v>
                </c:pt>
                <c:pt idx="1">
                  <c:v>27.78</c:v>
                </c:pt>
                <c:pt idx="2">
                  <c:v>28.48</c:v>
                </c:pt>
                <c:pt idx="3">
                  <c:v>29.37</c:v>
                </c:pt>
                <c:pt idx="4">
                  <c:v>33.94</c:v>
                </c:pt>
              </c:numCache>
            </c:numRef>
          </c:val>
          <c:extLst>
            <c:ext xmlns:c16="http://schemas.microsoft.com/office/drawing/2014/chart" uri="{C3380CC4-5D6E-409C-BE32-E72D297353CC}">
              <c16:uniqueId val="{00000000-B317-46E6-B54B-B6B7EF8D08AC}"/>
            </c:ext>
          </c:extLst>
        </c:ser>
        <c:dLbls>
          <c:showLegendKey val="0"/>
          <c:showVal val="0"/>
          <c:showCatName val="0"/>
          <c:showSerName val="0"/>
          <c:showPercent val="0"/>
          <c:showBubbleSize val="0"/>
        </c:dLbls>
        <c:gapWidth val="150"/>
        <c:axId val="180809256"/>
        <c:axId val="180770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B317-46E6-B54B-B6B7EF8D08AC}"/>
            </c:ext>
          </c:extLst>
        </c:ser>
        <c:dLbls>
          <c:showLegendKey val="0"/>
          <c:showVal val="0"/>
          <c:showCatName val="0"/>
          <c:showSerName val="0"/>
          <c:showPercent val="0"/>
          <c:showBubbleSize val="0"/>
        </c:dLbls>
        <c:marker val="1"/>
        <c:smooth val="0"/>
        <c:axId val="180809256"/>
        <c:axId val="180770952"/>
      </c:lineChart>
      <c:dateAx>
        <c:axId val="180809256"/>
        <c:scaling>
          <c:orientation val="minMax"/>
        </c:scaling>
        <c:delete val="1"/>
        <c:axPos val="b"/>
        <c:numFmt formatCode="ge" sourceLinked="1"/>
        <c:majorTickMark val="none"/>
        <c:minorTickMark val="none"/>
        <c:tickLblPos val="none"/>
        <c:crossAx val="180770952"/>
        <c:crosses val="autoZero"/>
        <c:auto val="1"/>
        <c:lblOffset val="100"/>
        <c:baseTimeUnit val="years"/>
      </c:dateAx>
      <c:valAx>
        <c:axId val="18077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0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A4-4BF6-8C20-C288D8B31555}"/>
            </c:ext>
          </c:extLst>
        </c:ser>
        <c:dLbls>
          <c:showLegendKey val="0"/>
          <c:showVal val="0"/>
          <c:showCatName val="0"/>
          <c:showSerName val="0"/>
          <c:showPercent val="0"/>
          <c:showBubbleSize val="0"/>
        </c:dLbls>
        <c:gapWidth val="150"/>
        <c:axId val="180776824"/>
        <c:axId val="1807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F1A4-4BF6-8C20-C288D8B31555}"/>
            </c:ext>
          </c:extLst>
        </c:ser>
        <c:dLbls>
          <c:showLegendKey val="0"/>
          <c:showVal val="0"/>
          <c:showCatName val="0"/>
          <c:showSerName val="0"/>
          <c:showPercent val="0"/>
          <c:showBubbleSize val="0"/>
        </c:dLbls>
        <c:marker val="1"/>
        <c:smooth val="0"/>
        <c:axId val="180776824"/>
        <c:axId val="180777216"/>
      </c:lineChart>
      <c:dateAx>
        <c:axId val="180776824"/>
        <c:scaling>
          <c:orientation val="minMax"/>
        </c:scaling>
        <c:delete val="1"/>
        <c:axPos val="b"/>
        <c:numFmt formatCode="ge" sourceLinked="1"/>
        <c:majorTickMark val="none"/>
        <c:minorTickMark val="none"/>
        <c:tickLblPos val="none"/>
        <c:crossAx val="180777216"/>
        <c:crosses val="autoZero"/>
        <c:auto val="1"/>
        <c:lblOffset val="100"/>
        <c:baseTimeUnit val="years"/>
      </c:dateAx>
      <c:valAx>
        <c:axId val="180777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77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275.89999999999998</c:v>
                </c:pt>
                <c:pt idx="1">
                  <c:v>537.82000000000005</c:v>
                </c:pt>
                <c:pt idx="2">
                  <c:v>784.62</c:v>
                </c:pt>
                <c:pt idx="3">
                  <c:v>847.99</c:v>
                </c:pt>
                <c:pt idx="4">
                  <c:v>772.08</c:v>
                </c:pt>
              </c:numCache>
            </c:numRef>
          </c:val>
          <c:extLst>
            <c:ext xmlns:c16="http://schemas.microsoft.com/office/drawing/2014/chart" uri="{C3380CC4-5D6E-409C-BE32-E72D297353CC}">
              <c16:uniqueId val="{00000000-933F-402D-A8DE-49F6E1C9D205}"/>
            </c:ext>
          </c:extLst>
        </c:ser>
        <c:dLbls>
          <c:showLegendKey val="0"/>
          <c:showVal val="0"/>
          <c:showCatName val="0"/>
          <c:showSerName val="0"/>
          <c:showPercent val="0"/>
          <c:showBubbleSize val="0"/>
        </c:dLbls>
        <c:gapWidth val="150"/>
        <c:axId val="180778392"/>
        <c:axId val="1807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933F-402D-A8DE-49F6E1C9D205}"/>
            </c:ext>
          </c:extLst>
        </c:ser>
        <c:dLbls>
          <c:showLegendKey val="0"/>
          <c:showVal val="0"/>
          <c:showCatName val="0"/>
          <c:showSerName val="0"/>
          <c:showPercent val="0"/>
          <c:showBubbleSize val="0"/>
        </c:dLbls>
        <c:marker val="1"/>
        <c:smooth val="0"/>
        <c:axId val="180778392"/>
        <c:axId val="180778784"/>
      </c:lineChart>
      <c:dateAx>
        <c:axId val="180778392"/>
        <c:scaling>
          <c:orientation val="minMax"/>
        </c:scaling>
        <c:delete val="1"/>
        <c:axPos val="b"/>
        <c:numFmt formatCode="ge" sourceLinked="1"/>
        <c:majorTickMark val="none"/>
        <c:minorTickMark val="none"/>
        <c:tickLblPos val="none"/>
        <c:crossAx val="180778784"/>
        <c:crosses val="autoZero"/>
        <c:auto val="1"/>
        <c:lblOffset val="100"/>
        <c:baseTimeUnit val="years"/>
      </c:dateAx>
      <c:valAx>
        <c:axId val="180778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77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formatCode="#,##0.00;&quot;△&quot;#,##0.00">
                  <c:v>0</c:v>
                </c:pt>
                <c:pt idx="1">
                  <c:v>12.39</c:v>
                </c:pt>
                <c:pt idx="2">
                  <c:v>22.54</c:v>
                </c:pt>
                <c:pt idx="3">
                  <c:v>31.36</c:v>
                </c:pt>
                <c:pt idx="4">
                  <c:v>31.23</c:v>
                </c:pt>
              </c:numCache>
            </c:numRef>
          </c:val>
          <c:extLst>
            <c:ext xmlns:c16="http://schemas.microsoft.com/office/drawing/2014/chart" uri="{C3380CC4-5D6E-409C-BE32-E72D297353CC}">
              <c16:uniqueId val="{00000000-7F4A-4E4F-AC9E-E3B56FDDBFAA}"/>
            </c:ext>
          </c:extLst>
        </c:ser>
        <c:dLbls>
          <c:showLegendKey val="0"/>
          <c:showVal val="0"/>
          <c:showCatName val="0"/>
          <c:showSerName val="0"/>
          <c:showPercent val="0"/>
          <c:showBubbleSize val="0"/>
        </c:dLbls>
        <c:gapWidth val="150"/>
        <c:axId val="180595624"/>
        <c:axId val="18059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7F4A-4E4F-AC9E-E3B56FDDBFAA}"/>
            </c:ext>
          </c:extLst>
        </c:ser>
        <c:dLbls>
          <c:showLegendKey val="0"/>
          <c:showVal val="0"/>
          <c:showCatName val="0"/>
          <c:showSerName val="0"/>
          <c:showPercent val="0"/>
          <c:showBubbleSize val="0"/>
        </c:dLbls>
        <c:marker val="1"/>
        <c:smooth val="0"/>
        <c:axId val="180595624"/>
        <c:axId val="180596016"/>
      </c:lineChart>
      <c:dateAx>
        <c:axId val="180595624"/>
        <c:scaling>
          <c:orientation val="minMax"/>
        </c:scaling>
        <c:delete val="1"/>
        <c:axPos val="b"/>
        <c:numFmt formatCode="ge" sourceLinked="1"/>
        <c:majorTickMark val="none"/>
        <c:minorTickMark val="none"/>
        <c:tickLblPos val="none"/>
        <c:crossAx val="180596016"/>
        <c:crosses val="autoZero"/>
        <c:auto val="1"/>
        <c:lblOffset val="100"/>
        <c:baseTimeUnit val="years"/>
      </c:dateAx>
      <c:valAx>
        <c:axId val="180596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59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102.84</c:v>
                </c:pt>
                <c:pt idx="1">
                  <c:v>100.85</c:v>
                </c:pt>
                <c:pt idx="2">
                  <c:v>105.2</c:v>
                </c:pt>
                <c:pt idx="3">
                  <c:v>107.32</c:v>
                </c:pt>
                <c:pt idx="4">
                  <c:v>107.16</c:v>
                </c:pt>
              </c:numCache>
            </c:numRef>
          </c:val>
          <c:extLst>
            <c:ext xmlns:c16="http://schemas.microsoft.com/office/drawing/2014/chart" uri="{C3380CC4-5D6E-409C-BE32-E72D297353CC}">
              <c16:uniqueId val="{00000000-5973-46EC-8DCA-972FEF0D9E36}"/>
            </c:ext>
          </c:extLst>
        </c:ser>
        <c:dLbls>
          <c:showLegendKey val="0"/>
          <c:showVal val="0"/>
          <c:showCatName val="0"/>
          <c:showSerName val="0"/>
          <c:showPercent val="0"/>
          <c:showBubbleSize val="0"/>
        </c:dLbls>
        <c:gapWidth val="150"/>
        <c:axId val="180597192"/>
        <c:axId val="18059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5973-46EC-8DCA-972FEF0D9E36}"/>
            </c:ext>
          </c:extLst>
        </c:ser>
        <c:dLbls>
          <c:showLegendKey val="0"/>
          <c:showVal val="0"/>
          <c:showCatName val="0"/>
          <c:showSerName val="0"/>
          <c:showPercent val="0"/>
          <c:showBubbleSize val="0"/>
        </c:dLbls>
        <c:marker val="1"/>
        <c:smooth val="0"/>
        <c:axId val="180597192"/>
        <c:axId val="180597584"/>
      </c:lineChart>
      <c:dateAx>
        <c:axId val="180597192"/>
        <c:scaling>
          <c:orientation val="minMax"/>
        </c:scaling>
        <c:delete val="1"/>
        <c:axPos val="b"/>
        <c:numFmt formatCode="ge" sourceLinked="1"/>
        <c:majorTickMark val="none"/>
        <c:minorTickMark val="none"/>
        <c:tickLblPos val="none"/>
        <c:crossAx val="180597584"/>
        <c:crosses val="autoZero"/>
        <c:auto val="1"/>
        <c:lblOffset val="100"/>
        <c:baseTimeUnit val="years"/>
      </c:dateAx>
      <c:valAx>
        <c:axId val="18059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9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129.24</c:v>
                </c:pt>
                <c:pt idx="1">
                  <c:v>131.35</c:v>
                </c:pt>
                <c:pt idx="2">
                  <c:v>125.36</c:v>
                </c:pt>
                <c:pt idx="3">
                  <c:v>122.55</c:v>
                </c:pt>
                <c:pt idx="4">
                  <c:v>122.49</c:v>
                </c:pt>
              </c:numCache>
            </c:numRef>
          </c:val>
          <c:extLst>
            <c:ext xmlns:c16="http://schemas.microsoft.com/office/drawing/2014/chart" uri="{C3380CC4-5D6E-409C-BE32-E72D297353CC}">
              <c16:uniqueId val="{00000000-3E47-4630-8D5D-E1A0B8FEC06D}"/>
            </c:ext>
          </c:extLst>
        </c:ser>
        <c:dLbls>
          <c:showLegendKey val="0"/>
          <c:showVal val="0"/>
          <c:showCatName val="0"/>
          <c:showSerName val="0"/>
          <c:showPercent val="0"/>
          <c:showBubbleSize val="0"/>
        </c:dLbls>
        <c:gapWidth val="150"/>
        <c:axId val="180598760"/>
        <c:axId val="18059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3E47-4630-8D5D-E1A0B8FEC06D}"/>
            </c:ext>
          </c:extLst>
        </c:ser>
        <c:dLbls>
          <c:showLegendKey val="0"/>
          <c:showVal val="0"/>
          <c:showCatName val="0"/>
          <c:showSerName val="0"/>
          <c:showPercent val="0"/>
          <c:showBubbleSize val="0"/>
        </c:dLbls>
        <c:marker val="1"/>
        <c:smooth val="0"/>
        <c:axId val="180598760"/>
        <c:axId val="180599152"/>
      </c:lineChart>
      <c:dateAx>
        <c:axId val="180598760"/>
        <c:scaling>
          <c:orientation val="minMax"/>
        </c:scaling>
        <c:delete val="1"/>
        <c:axPos val="b"/>
        <c:numFmt formatCode="ge" sourceLinked="1"/>
        <c:majorTickMark val="none"/>
        <c:minorTickMark val="none"/>
        <c:tickLblPos val="none"/>
        <c:crossAx val="180599152"/>
        <c:crosses val="autoZero"/>
        <c:auto val="1"/>
        <c:lblOffset val="100"/>
        <c:baseTimeUnit val="years"/>
      </c:dateAx>
      <c:valAx>
        <c:axId val="18059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9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9" t="str">
        <f>データ!H6</f>
        <v>愛知県　丹羽広域事務組合（事業会計分）</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7" t="s">
        <v>118</v>
      </c>
      <c r="AE8" s="87"/>
      <c r="AF8" s="87"/>
      <c r="AG8" s="87"/>
      <c r="AH8" s="87"/>
      <c r="AI8" s="87"/>
      <c r="AJ8" s="87"/>
      <c r="AK8" s="5"/>
      <c r="AL8" s="74" t="str">
        <f>データ!$R$6</f>
        <v>-</v>
      </c>
      <c r="AM8" s="74"/>
      <c r="AN8" s="74"/>
      <c r="AO8" s="74"/>
      <c r="AP8" s="74"/>
      <c r="AQ8" s="74"/>
      <c r="AR8" s="74"/>
      <c r="AS8" s="74"/>
      <c r="AT8" s="70" t="str">
        <f>データ!$S$6</f>
        <v>-</v>
      </c>
      <c r="AU8" s="71"/>
      <c r="AV8" s="71"/>
      <c r="AW8" s="71"/>
      <c r="AX8" s="71"/>
      <c r="AY8" s="71"/>
      <c r="AZ8" s="71"/>
      <c r="BA8" s="71"/>
      <c r="BB8" s="73" t="str">
        <f>データ!$T$6</f>
        <v>-</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x14ac:dyDescent="0.15">
      <c r="A10" s="2"/>
      <c r="B10" s="70" t="str">
        <f>データ!$N$6</f>
        <v>-</v>
      </c>
      <c r="C10" s="71"/>
      <c r="D10" s="71"/>
      <c r="E10" s="71"/>
      <c r="F10" s="71"/>
      <c r="G10" s="71"/>
      <c r="H10" s="71"/>
      <c r="I10" s="70">
        <f>データ!$O$6</f>
        <v>94.05</v>
      </c>
      <c r="J10" s="71"/>
      <c r="K10" s="71"/>
      <c r="L10" s="71"/>
      <c r="M10" s="71"/>
      <c r="N10" s="71"/>
      <c r="O10" s="72"/>
      <c r="P10" s="73">
        <f>データ!$P$6</f>
        <v>99.81</v>
      </c>
      <c r="Q10" s="73"/>
      <c r="R10" s="73"/>
      <c r="S10" s="73"/>
      <c r="T10" s="73"/>
      <c r="U10" s="73"/>
      <c r="V10" s="73"/>
      <c r="W10" s="74">
        <f>データ!$Q$6</f>
        <v>1944</v>
      </c>
      <c r="X10" s="74"/>
      <c r="Y10" s="74"/>
      <c r="Z10" s="74"/>
      <c r="AA10" s="74"/>
      <c r="AB10" s="74"/>
      <c r="AC10" s="74"/>
      <c r="AD10" s="2"/>
      <c r="AE10" s="2"/>
      <c r="AF10" s="2"/>
      <c r="AG10" s="2"/>
      <c r="AH10" s="5"/>
      <c r="AI10" s="5"/>
      <c r="AJ10" s="5"/>
      <c r="AK10" s="5"/>
      <c r="AL10" s="74">
        <f>データ!$U$6</f>
        <v>58246</v>
      </c>
      <c r="AM10" s="74"/>
      <c r="AN10" s="74"/>
      <c r="AO10" s="74"/>
      <c r="AP10" s="74"/>
      <c r="AQ10" s="74"/>
      <c r="AR10" s="74"/>
      <c r="AS10" s="74"/>
      <c r="AT10" s="70">
        <f>データ!$V$6</f>
        <v>24.8</v>
      </c>
      <c r="AU10" s="71"/>
      <c r="AV10" s="71"/>
      <c r="AW10" s="71"/>
      <c r="AX10" s="71"/>
      <c r="AY10" s="71"/>
      <c r="AZ10" s="71"/>
      <c r="BA10" s="71"/>
      <c r="BB10" s="73">
        <f>データ!$W$6</f>
        <v>2348.63</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7" t="s">
        <v>116</v>
      </c>
      <c r="BM16" s="58"/>
      <c r="BN16" s="58"/>
      <c r="BO16" s="58"/>
      <c r="BP16" s="58"/>
      <c r="BQ16" s="58"/>
      <c r="BR16" s="58"/>
      <c r="BS16" s="58"/>
      <c r="BT16" s="58"/>
      <c r="BU16" s="58"/>
      <c r="BV16" s="58"/>
      <c r="BW16" s="58"/>
      <c r="BX16" s="58"/>
      <c r="BY16" s="58"/>
      <c r="BZ16" s="59"/>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7"/>
      <c r="BM17" s="58"/>
      <c r="BN17" s="58"/>
      <c r="BO17" s="58"/>
      <c r="BP17" s="58"/>
      <c r="BQ17" s="58"/>
      <c r="BR17" s="58"/>
      <c r="BS17" s="58"/>
      <c r="BT17" s="58"/>
      <c r="BU17" s="58"/>
      <c r="BV17" s="58"/>
      <c r="BW17" s="58"/>
      <c r="BX17" s="58"/>
      <c r="BY17" s="58"/>
      <c r="BZ17" s="59"/>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7"/>
      <c r="BM18" s="58"/>
      <c r="BN18" s="58"/>
      <c r="BO18" s="58"/>
      <c r="BP18" s="58"/>
      <c r="BQ18" s="58"/>
      <c r="BR18" s="58"/>
      <c r="BS18" s="58"/>
      <c r="BT18" s="58"/>
      <c r="BU18" s="58"/>
      <c r="BV18" s="58"/>
      <c r="BW18" s="58"/>
      <c r="BX18" s="58"/>
      <c r="BY18" s="58"/>
      <c r="BZ18" s="59"/>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7"/>
      <c r="BM19" s="58"/>
      <c r="BN19" s="58"/>
      <c r="BO19" s="58"/>
      <c r="BP19" s="58"/>
      <c r="BQ19" s="58"/>
      <c r="BR19" s="58"/>
      <c r="BS19" s="58"/>
      <c r="BT19" s="58"/>
      <c r="BU19" s="58"/>
      <c r="BV19" s="58"/>
      <c r="BW19" s="58"/>
      <c r="BX19" s="58"/>
      <c r="BY19" s="58"/>
      <c r="BZ19" s="59"/>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7"/>
      <c r="BM20" s="58"/>
      <c r="BN20" s="58"/>
      <c r="BO20" s="58"/>
      <c r="BP20" s="58"/>
      <c r="BQ20" s="58"/>
      <c r="BR20" s="58"/>
      <c r="BS20" s="58"/>
      <c r="BT20" s="58"/>
      <c r="BU20" s="58"/>
      <c r="BV20" s="58"/>
      <c r="BW20" s="58"/>
      <c r="BX20" s="58"/>
      <c r="BY20" s="58"/>
      <c r="BZ20" s="59"/>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7"/>
      <c r="BM21" s="58"/>
      <c r="BN21" s="58"/>
      <c r="BO21" s="58"/>
      <c r="BP21" s="58"/>
      <c r="BQ21" s="58"/>
      <c r="BR21" s="58"/>
      <c r="BS21" s="58"/>
      <c r="BT21" s="58"/>
      <c r="BU21" s="58"/>
      <c r="BV21" s="58"/>
      <c r="BW21" s="58"/>
      <c r="BX21" s="58"/>
      <c r="BY21" s="58"/>
      <c r="BZ21" s="59"/>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7"/>
      <c r="BM22" s="58"/>
      <c r="BN22" s="58"/>
      <c r="BO22" s="58"/>
      <c r="BP22" s="58"/>
      <c r="BQ22" s="58"/>
      <c r="BR22" s="58"/>
      <c r="BS22" s="58"/>
      <c r="BT22" s="58"/>
      <c r="BU22" s="58"/>
      <c r="BV22" s="58"/>
      <c r="BW22" s="58"/>
      <c r="BX22" s="58"/>
      <c r="BY22" s="58"/>
      <c r="BZ22" s="59"/>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7"/>
      <c r="BM23" s="58"/>
      <c r="BN23" s="58"/>
      <c r="BO23" s="58"/>
      <c r="BP23" s="58"/>
      <c r="BQ23" s="58"/>
      <c r="BR23" s="58"/>
      <c r="BS23" s="58"/>
      <c r="BT23" s="58"/>
      <c r="BU23" s="58"/>
      <c r="BV23" s="58"/>
      <c r="BW23" s="58"/>
      <c r="BX23" s="58"/>
      <c r="BY23" s="58"/>
      <c r="BZ23" s="59"/>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7"/>
      <c r="BM24" s="58"/>
      <c r="BN24" s="58"/>
      <c r="BO24" s="58"/>
      <c r="BP24" s="58"/>
      <c r="BQ24" s="58"/>
      <c r="BR24" s="58"/>
      <c r="BS24" s="58"/>
      <c r="BT24" s="58"/>
      <c r="BU24" s="58"/>
      <c r="BV24" s="58"/>
      <c r="BW24" s="58"/>
      <c r="BX24" s="58"/>
      <c r="BY24" s="58"/>
      <c r="BZ24" s="59"/>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7"/>
      <c r="BM25" s="58"/>
      <c r="BN25" s="58"/>
      <c r="BO25" s="58"/>
      <c r="BP25" s="58"/>
      <c r="BQ25" s="58"/>
      <c r="BR25" s="58"/>
      <c r="BS25" s="58"/>
      <c r="BT25" s="58"/>
      <c r="BU25" s="58"/>
      <c r="BV25" s="58"/>
      <c r="BW25" s="58"/>
      <c r="BX25" s="58"/>
      <c r="BY25" s="58"/>
      <c r="BZ25" s="59"/>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7"/>
      <c r="BM26" s="58"/>
      <c r="BN26" s="58"/>
      <c r="BO26" s="58"/>
      <c r="BP26" s="58"/>
      <c r="BQ26" s="58"/>
      <c r="BR26" s="58"/>
      <c r="BS26" s="58"/>
      <c r="BT26" s="58"/>
      <c r="BU26" s="58"/>
      <c r="BV26" s="58"/>
      <c r="BW26" s="58"/>
      <c r="BX26" s="58"/>
      <c r="BY26" s="58"/>
      <c r="BZ26" s="59"/>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7"/>
      <c r="BM27" s="58"/>
      <c r="BN27" s="58"/>
      <c r="BO27" s="58"/>
      <c r="BP27" s="58"/>
      <c r="BQ27" s="58"/>
      <c r="BR27" s="58"/>
      <c r="BS27" s="58"/>
      <c r="BT27" s="58"/>
      <c r="BU27" s="58"/>
      <c r="BV27" s="58"/>
      <c r="BW27" s="58"/>
      <c r="BX27" s="58"/>
      <c r="BY27" s="58"/>
      <c r="BZ27" s="59"/>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7"/>
      <c r="BM28" s="58"/>
      <c r="BN28" s="58"/>
      <c r="BO28" s="58"/>
      <c r="BP28" s="58"/>
      <c r="BQ28" s="58"/>
      <c r="BR28" s="58"/>
      <c r="BS28" s="58"/>
      <c r="BT28" s="58"/>
      <c r="BU28" s="58"/>
      <c r="BV28" s="58"/>
      <c r="BW28" s="58"/>
      <c r="BX28" s="58"/>
      <c r="BY28" s="58"/>
      <c r="BZ28" s="59"/>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7"/>
      <c r="BM29" s="58"/>
      <c r="BN29" s="58"/>
      <c r="BO29" s="58"/>
      <c r="BP29" s="58"/>
      <c r="BQ29" s="58"/>
      <c r="BR29" s="58"/>
      <c r="BS29" s="58"/>
      <c r="BT29" s="58"/>
      <c r="BU29" s="58"/>
      <c r="BV29" s="58"/>
      <c r="BW29" s="58"/>
      <c r="BX29" s="58"/>
      <c r="BY29" s="58"/>
      <c r="BZ29" s="59"/>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7"/>
      <c r="BM30" s="58"/>
      <c r="BN30" s="58"/>
      <c r="BO30" s="58"/>
      <c r="BP30" s="58"/>
      <c r="BQ30" s="58"/>
      <c r="BR30" s="58"/>
      <c r="BS30" s="58"/>
      <c r="BT30" s="58"/>
      <c r="BU30" s="58"/>
      <c r="BV30" s="58"/>
      <c r="BW30" s="58"/>
      <c r="BX30" s="58"/>
      <c r="BY30" s="58"/>
      <c r="BZ30" s="59"/>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7"/>
      <c r="BM31" s="58"/>
      <c r="BN31" s="58"/>
      <c r="BO31" s="58"/>
      <c r="BP31" s="58"/>
      <c r="BQ31" s="58"/>
      <c r="BR31" s="58"/>
      <c r="BS31" s="58"/>
      <c r="BT31" s="58"/>
      <c r="BU31" s="58"/>
      <c r="BV31" s="58"/>
      <c r="BW31" s="58"/>
      <c r="BX31" s="58"/>
      <c r="BY31" s="58"/>
      <c r="BZ31" s="59"/>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7"/>
      <c r="BM32" s="58"/>
      <c r="BN32" s="58"/>
      <c r="BO32" s="58"/>
      <c r="BP32" s="58"/>
      <c r="BQ32" s="58"/>
      <c r="BR32" s="58"/>
      <c r="BS32" s="58"/>
      <c r="BT32" s="58"/>
      <c r="BU32" s="58"/>
      <c r="BV32" s="58"/>
      <c r="BW32" s="58"/>
      <c r="BX32" s="58"/>
      <c r="BY32" s="58"/>
      <c r="BZ32" s="59"/>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7"/>
      <c r="BM33" s="58"/>
      <c r="BN33" s="58"/>
      <c r="BO33" s="58"/>
      <c r="BP33" s="58"/>
      <c r="BQ33" s="58"/>
      <c r="BR33" s="58"/>
      <c r="BS33" s="58"/>
      <c r="BT33" s="58"/>
      <c r="BU33" s="58"/>
      <c r="BV33" s="58"/>
      <c r="BW33" s="58"/>
      <c r="BX33" s="58"/>
      <c r="BY33" s="58"/>
      <c r="BZ33" s="59"/>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7"/>
      <c r="BM34" s="58"/>
      <c r="BN34" s="58"/>
      <c r="BO34" s="58"/>
      <c r="BP34" s="58"/>
      <c r="BQ34" s="58"/>
      <c r="BR34" s="58"/>
      <c r="BS34" s="58"/>
      <c r="BT34" s="58"/>
      <c r="BU34" s="58"/>
      <c r="BV34" s="58"/>
      <c r="BW34" s="58"/>
      <c r="BX34" s="58"/>
      <c r="BY34" s="58"/>
      <c r="BZ34" s="59"/>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7"/>
      <c r="BM35" s="58"/>
      <c r="BN35" s="58"/>
      <c r="BO35" s="58"/>
      <c r="BP35" s="58"/>
      <c r="BQ35" s="58"/>
      <c r="BR35" s="58"/>
      <c r="BS35" s="58"/>
      <c r="BT35" s="58"/>
      <c r="BU35" s="58"/>
      <c r="BV35" s="58"/>
      <c r="BW35" s="58"/>
      <c r="BX35" s="58"/>
      <c r="BY35" s="58"/>
      <c r="BZ35" s="59"/>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7"/>
      <c r="BM36" s="58"/>
      <c r="BN36" s="58"/>
      <c r="BO36" s="58"/>
      <c r="BP36" s="58"/>
      <c r="BQ36" s="58"/>
      <c r="BR36" s="58"/>
      <c r="BS36" s="58"/>
      <c r="BT36" s="58"/>
      <c r="BU36" s="58"/>
      <c r="BV36" s="58"/>
      <c r="BW36" s="58"/>
      <c r="BX36" s="58"/>
      <c r="BY36" s="58"/>
      <c r="BZ36" s="59"/>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7"/>
      <c r="BM37" s="58"/>
      <c r="BN37" s="58"/>
      <c r="BO37" s="58"/>
      <c r="BP37" s="58"/>
      <c r="BQ37" s="58"/>
      <c r="BR37" s="58"/>
      <c r="BS37" s="58"/>
      <c r="BT37" s="58"/>
      <c r="BU37" s="58"/>
      <c r="BV37" s="58"/>
      <c r="BW37" s="58"/>
      <c r="BX37" s="58"/>
      <c r="BY37" s="58"/>
      <c r="BZ37" s="59"/>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7"/>
      <c r="BM38" s="58"/>
      <c r="BN38" s="58"/>
      <c r="BO38" s="58"/>
      <c r="BP38" s="58"/>
      <c r="BQ38" s="58"/>
      <c r="BR38" s="58"/>
      <c r="BS38" s="58"/>
      <c r="BT38" s="58"/>
      <c r="BU38" s="58"/>
      <c r="BV38" s="58"/>
      <c r="BW38" s="58"/>
      <c r="BX38" s="58"/>
      <c r="BY38" s="58"/>
      <c r="BZ38" s="59"/>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7"/>
      <c r="BM39" s="58"/>
      <c r="BN39" s="58"/>
      <c r="BO39" s="58"/>
      <c r="BP39" s="58"/>
      <c r="BQ39" s="58"/>
      <c r="BR39" s="58"/>
      <c r="BS39" s="58"/>
      <c r="BT39" s="58"/>
      <c r="BU39" s="58"/>
      <c r="BV39" s="58"/>
      <c r="BW39" s="58"/>
      <c r="BX39" s="58"/>
      <c r="BY39" s="58"/>
      <c r="BZ39" s="59"/>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7"/>
      <c r="BM40" s="58"/>
      <c r="BN40" s="58"/>
      <c r="BO40" s="58"/>
      <c r="BP40" s="58"/>
      <c r="BQ40" s="58"/>
      <c r="BR40" s="58"/>
      <c r="BS40" s="58"/>
      <c r="BT40" s="58"/>
      <c r="BU40" s="58"/>
      <c r="BV40" s="58"/>
      <c r="BW40" s="58"/>
      <c r="BX40" s="58"/>
      <c r="BY40" s="58"/>
      <c r="BZ40" s="59"/>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7"/>
      <c r="BM41" s="58"/>
      <c r="BN41" s="58"/>
      <c r="BO41" s="58"/>
      <c r="BP41" s="58"/>
      <c r="BQ41" s="58"/>
      <c r="BR41" s="58"/>
      <c r="BS41" s="58"/>
      <c r="BT41" s="58"/>
      <c r="BU41" s="58"/>
      <c r="BV41" s="58"/>
      <c r="BW41" s="58"/>
      <c r="BX41" s="58"/>
      <c r="BY41" s="58"/>
      <c r="BZ41" s="59"/>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7"/>
      <c r="BM42" s="58"/>
      <c r="BN42" s="58"/>
      <c r="BO42" s="58"/>
      <c r="BP42" s="58"/>
      <c r="BQ42" s="58"/>
      <c r="BR42" s="58"/>
      <c r="BS42" s="58"/>
      <c r="BT42" s="58"/>
      <c r="BU42" s="58"/>
      <c r="BV42" s="58"/>
      <c r="BW42" s="58"/>
      <c r="BX42" s="58"/>
      <c r="BY42" s="58"/>
      <c r="BZ42" s="59"/>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7"/>
      <c r="BM43" s="58"/>
      <c r="BN43" s="58"/>
      <c r="BO43" s="58"/>
      <c r="BP43" s="58"/>
      <c r="BQ43" s="58"/>
      <c r="BR43" s="58"/>
      <c r="BS43" s="58"/>
      <c r="BT43" s="58"/>
      <c r="BU43" s="58"/>
      <c r="BV43" s="58"/>
      <c r="BW43" s="58"/>
      <c r="BX43" s="58"/>
      <c r="BY43" s="58"/>
      <c r="BZ43" s="59"/>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7"/>
      <c r="BM44" s="58"/>
      <c r="BN44" s="58"/>
      <c r="BO44" s="58"/>
      <c r="BP44" s="58"/>
      <c r="BQ44" s="58"/>
      <c r="BR44" s="58"/>
      <c r="BS44" s="58"/>
      <c r="BT44" s="58"/>
      <c r="BU44" s="58"/>
      <c r="BV44" s="58"/>
      <c r="BW44" s="58"/>
      <c r="BX44" s="58"/>
      <c r="BY44" s="58"/>
      <c r="BZ44" s="59"/>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117</v>
      </c>
      <c r="BM47" s="58"/>
      <c r="BN47" s="58"/>
      <c r="BO47" s="58"/>
      <c r="BP47" s="58"/>
      <c r="BQ47" s="58"/>
      <c r="BR47" s="58"/>
      <c r="BS47" s="58"/>
      <c r="BT47" s="58"/>
      <c r="BU47" s="58"/>
      <c r="BV47" s="58"/>
      <c r="BW47" s="58"/>
      <c r="BX47" s="58"/>
      <c r="BY47" s="58"/>
      <c r="BZ47" s="59"/>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x14ac:dyDescent="0.15">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238732</v>
      </c>
      <c r="D6" s="34">
        <f t="shared" si="3"/>
        <v>46</v>
      </c>
      <c r="E6" s="34">
        <f t="shared" si="3"/>
        <v>1</v>
      </c>
      <c r="F6" s="34">
        <f t="shared" si="3"/>
        <v>0</v>
      </c>
      <c r="G6" s="34">
        <f t="shared" si="3"/>
        <v>1</v>
      </c>
      <c r="H6" s="34" t="str">
        <f t="shared" si="3"/>
        <v>愛知県　丹羽広域事務組合（事業会計分）</v>
      </c>
      <c r="I6" s="34" t="str">
        <f t="shared" si="3"/>
        <v>法適用</v>
      </c>
      <c r="J6" s="34" t="str">
        <f t="shared" si="3"/>
        <v>水道事業</v>
      </c>
      <c r="K6" s="34" t="str">
        <f t="shared" si="3"/>
        <v>末端給水事業</v>
      </c>
      <c r="L6" s="34" t="str">
        <f t="shared" si="3"/>
        <v>A4</v>
      </c>
      <c r="M6" s="34">
        <f t="shared" si="3"/>
        <v>0</v>
      </c>
      <c r="N6" s="35" t="str">
        <f t="shared" si="3"/>
        <v>-</v>
      </c>
      <c r="O6" s="35">
        <f t="shared" si="3"/>
        <v>94.05</v>
      </c>
      <c r="P6" s="35">
        <f t="shared" si="3"/>
        <v>99.81</v>
      </c>
      <c r="Q6" s="35">
        <f t="shared" si="3"/>
        <v>1944</v>
      </c>
      <c r="R6" s="35" t="str">
        <f t="shared" si="3"/>
        <v>-</v>
      </c>
      <c r="S6" s="35" t="str">
        <f t="shared" si="3"/>
        <v>-</v>
      </c>
      <c r="T6" s="35" t="str">
        <f t="shared" si="3"/>
        <v>-</v>
      </c>
      <c r="U6" s="35">
        <f t="shared" si="3"/>
        <v>58246</v>
      </c>
      <c r="V6" s="35">
        <f t="shared" si="3"/>
        <v>24.8</v>
      </c>
      <c r="W6" s="35">
        <f t="shared" si="3"/>
        <v>2348.63</v>
      </c>
      <c r="X6" s="36">
        <f>IF(X7="",NA(),X7)</f>
        <v>107.52</v>
      </c>
      <c r="Y6" s="36">
        <f t="shared" ref="Y6:AG6" si="4">IF(Y7="",NA(),Y7)</f>
        <v>106.61</v>
      </c>
      <c r="Z6" s="36">
        <f t="shared" si="4"/>
        <v>109.08</v>
      </c>
      <c r="AA6" s="36">
        <f t="shared" si="4"/>
        <v>110.8</v>
      </c>
      <c r="AB6" s="36">
        <f t="shared" si="4"/>
        <v>110.5</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275.89999999999998</v>
      </c>
      <c r="AU6" s="36">
        <f t="shared" ref="AU6:BC6" si="6">IF(AU7="",NA(),AU7)</f>
        <v>537.82000000000005</v>
      </c>
      <c r="AV6" s="36">
        <f t="shared" si="6"/>
        <v>784.62</v>
      </c>
      <c r="AW6" s="36">
        <f t="shared" si="6"/>
        <v>847.99</v>
      </c>
      <c r="AX6" s="36">
        <f t="shared" si="6"/>
        <v>772.08</v>
      </c>
      <c r="AY6" s="36">
        <f t="shared" si="6"/>
        <v>701</v>
      </c>
      <c r="AZ6" s="36">
        <f t="shared" si="6"/>
        <v>739.59</v>
      </c>
      <c r="BA6" s="36">
        <f t="shared" si="6"/>
        <v>335.95</v>
      </c>
      <c r="BB6" s="36">
        <f t="shared" si="6"/>
        <v>346.59</v>
      </c>
      <c r="BC6" s="36">
        <f t="shared" si="6"/>
        <v>357.82</v>
      </c>
      <c r="BD6" s="35" t="str">
        <f>IF(BD7="","",IF(BD7="-","【-】","【"&amp;SUBSTITUTE(TEXT(BD7,"#,##0.00"),"-","△")&amp;"】"))</f>
        <v>【262.87】</v>
      </c>
      <c r="BE6" s="35">
        <f>IF(BE7="",NA(),BE7)</f>
        <v>0</v>
      </c>
      <c r="BF6" s="36">
        <f t="shared" ref="BF6:BN6" si="7">IF(BF7="",NA(),BF7)</f>
        <v>12.39</v>
      </c>
      <c r="BG6" s="36">
        <f t="shared" si="7"/>
        <v>22.54</v>
      </c>
      <c r="BH6" s="36">
        <f t="shared" si="7"/>
        <v>31.36</v>
      </c>
      <c r="BI6" s="36">
        <f t="shared" si="7"/>
        <v>31.23</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102.84</v>
      </c>
      <c r="BQ6" s="36">
        <f t="shared" ref="BQ6:BY6" si="8">IF(BQ7="",NA(),BQ7)</f>
        <v>100.85</v>
      </c>
      <c r="BR6" s="36">
        <f t="shared" si="8"/>
        <v>105.2</v>
      </c>
      <c r="BS6" s="36">
        <f t="shared" si="8"/>
        <v>107.32</v>
      </c>
      <c r="BT6" s="36">
        <f t="shared" si="8"/>
        <v>107.16</v>
      </c>
      <c r="BU6" s="36">
        <f t="shared" si="8"/>
        <v>100.27</v>
      </c>
      <c r="BV6" s="36">
        <f t="shared" si="8"/>
        <v>99.46</v>
      </c>
      <c r="BW6" s="36">
        <f t="shared" si="8"/>
        <v>105.21</v>
      </c>
      <c r="BX6" s="36">
        <f t="shared" si="8"/>
        <v>105.71</v>
      </c>
      <c r="BY6" s="36">
        <f t="shared" si="8"/>
        <v>106.01</v>
      </c>
      <c r="BZ6" s="35" t="str">
        <f>IF(BZ7="","",IF(BZ7="-","【-】","【"&amp;SUBSTITUTE(TEXT(BZ7,"#,##0.00"),"-","△")&amp;"】"))</f>
        <v>【105.59】</v>
      </c>
      <c r="CA6" s="36">
        <f>IF(CA7="",NA(),CA7)</f>
        <v>129.24</v>
      </c>
      <c r="CB6" s="36">
        <f t="shared" ref="CB6:CJ6" si="9">IF(CB7="",NA(),CB7)</f>
        <v>131.35</v>
      </c>
      <c r="CC6" s="36">
        <f t="shared" si="9"/>
        <v>125.36</v>
      </c>
      <c r="CD6" s="36">
        <f t="shared" si="9"/>
        <v>122.55</v>
      </c>
      <c r="CE6" s="36">
        <f t="shared" si="9"/>
        <v>122.49</v>
      </c>
      <c r="CF6" s="36">
        <f t="shared" si="9"/>
        <v>169.62</v>
      </c>
      <c r="CG6" s="36">
        <f t="shared" si="9"/>
        <v>171.78</v>
      </c>
      <c r="CH6" s="36">
        <f t="shared" si="9"/>
        <v>162.59</v>
      </c>
      <c r="CI6" s="36">
        <f t="shared" si="9"/>
        <v>162.15</v>
      </c>
      <c r="CJ6" s="36">
        <f t="shared" si="9"/>
        <v>162.24</v>
      </c>
      <c r="CK6" s="35" t="str">
        <f>IF(CK7="","",IF(CK7="-","【-】","【"&amp;SUBSTITUTE(TEXT(CK7,"#,##0.00"),"-","△")&amp;"】"))</f>
        <v>【163.27】</v>
      </c>
      <c r="CL6" s="36">
        <f>IF(CL7="",NA(),CL7)</f>
        <v>70.040000000000006</v>
      </c>
      <c r="CM6" s="36">
        <f t="shared" ref="CM6:CU6" si="10">IF(CM7="",NA(),CM7)</f>
        <v>70.239999999999995</v>
      </c>
      <c r="CN6" s="36">
        <f t="shared" si="10"/>
        <v>65.73</v>
      </c>
      <c r="CO6" s="36">
        <f t="shared" si="10"/>
        <v>66.209999999999994</v>
      </c>
      <c r="CP6" s="36">
        <f t="shared" si="10"/>
        <v>66.08</v>
      </c>
      <c r="CQ6" s="36">
        <f t="shared" si="10"/>
        <v>59.88</v>
      </c>
      <c r="CR6" s="36">
        <f t="shared" si="10"/>
        <v>59.68</v>
      </c>
      <c r="CS6" s="36">
        <f t="shared" si="10"/>
        <v>59.17</v>
      </c>
      <c r="CT6" s="36">
        <f t="shared" si="10"/>
        <v>59.34</v>
      </c>
      <c r="CU6" s="36">
        <f t="shared" si="10"/>
        <v>59.11</v>
      </c>
      <c r="CV6" s="35" t="str">
        <f>IF(CV7="","",IF(CV7="-","【-】","【"&amp;SUBSTITUTE(TEXT(CV7,"#,##0.00"),"-","△")&amp;"】"))</f>
        <v>【59.94】</v>
      </c>
      <c r="CW6" s="36">
        <f>IF(CW7="",NA(),CW7)</f>
        <v>88.54</v>
      </c>
      <c r="CX6" s="36">
        <f t="shared" ref="CX6:DF6" si="11">IF(CX7="",NA(),CX7)</f>
        <v>88</v>
      </c>
      <c r="CY6" s="36">
        <f t="shared" si="11"/>
        <v>91.1</v>
      </c>
      <c r="CZ6" s="36">
        <f t="shared" si="11"/>
        <v>90.32</v>
      </c>
      <c r="DA6" s="36">
        <f t="shared" si="11"/>
        <v>90.65</v>
      </c>
      <c r="DB6" s="36">
        <f t="shared" si="11"/>
        <v>87.65</v>
      </c>
      <c r="DC6" s="36">
        <f t="shared" si="11"/>
        <v>87.63</v>
      </c>
      <c r="DD6" s="36">
        <f t="shared" si="11"/>
        <v>87.6</v>
      </c>
      <c r="DE6" s="36">
        <f t="shared" si="11"/>
        <v>87.74</v>
      </c>
      <c r="DF6" s="36">
        <f t="shared" si="11"/>
        <v>87.91</v>
      </c>
      <c r="DG6" s="35" t="str">
        <f>IF(DG7="","",IF(DG7="-","【-】","【"&amp;SUBSTITUTE(TEXT(DG7,"#,##0.00"),"-","△")&amp;"】"))</f>
        <v>【90.22】</v>
      </c>
      <c r="DH6" s="36">
        <f>IF(DH7="",NA(),DH7)</f>
        <v>48.54</v>
      </c>
      <c r="DI6" s="36">
        <f t="shared" ref="DI6:DQ6" si="12">IF(DI7="",NA(),DI7)</f>
        <v>47.8</v>
      </c>
      <c r="DJ6" s="36">
        <f t="shared" si="12"/>
        <v>48.49</v>
      </c>
      <c r="DK6" s="36">
        <f t="shared" si="12"/>
        <v>47.82</v>
      </c>
      <c r="DL6" s="36">
        <f t="shared" si="12"/>
        <v>48.75</v>
      </c>
      <c r="DM6" s="36">
        <f t="shared" si="12"/>
        <v>38.69</v>
      </c>
      <c r="DN6" s="36">
        <f t="shared" si="12"/>
        <v>39.65</v>
      </c>
      <c r="DO6" s="36">
        <f t="shared" si="12"/>
        <v>45.25</v>
      </c>
      <c r="DP6" s="36">
        <f t="shared" si="12"/>
        <v>46.27</v>
      </c>
      <c r="DQ6" s="36">
        <f t="shared" si="12"/>
        <v>46.88</v>
      </c>
      <c r="DR6" s="35" t="str">
        <f>IF(DR7="","",IF(DR7="-","【-】","【"&amp;SUBSTITUTE(TEXT(DR7,"#,##0.00"),"-","△")&amp;"】"))</f>
        <v>【47.91】</v>
      </c>
      <c r="DS6" s="36">
        <f>IF(DS7="",NA(),DS7)</f>
        <v>25.01</v>
      </c>
      <c r="DT6" s="36">
        <f t="shared" ref="DT6:EB6" si="13">IF(DT7="",NA(),DT7)</f>
        <v>27.78</v>
      </c>
      <c r="DU6" s="36">
        <f t="shared" si="13"/>
        <v>28.48</v>
      </c>
      <c r="DV6" s="36">
        <f t="shared" si="13"/>
        <v>29.37</v>
      </c>
      <c r="DW6" s="36">
        <f t="shared" si="13"/>
        <v>33.94</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1.86</v>
      </c>
      <c r="EE6" s="36">
        <f t="shared" ref="EE6:EM6" si="14">IF(EE7="",NA(),EE7)</f>
        <v>1.9</v>
      </c>
      <c r="EF6" s="36">
        <f t="shared" si="14"/>
        <v>0.94</v>
      </c>
      <c r="EG6" s="36">
        <f t="shared" si="14"/>
        <v>0.46</v>
      </c>
      <c r="EH6" s="36">
        <f t="shared" si="14"/>
        <v>0.53</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238732</v>
      </c>
      <c r="D7" s="38">
        <v>46</v>
      </c>
      <c r="E7" s="38">
        <v>1</v>
      </c>
      <c r="F7" s="38">
        <v>0</v>
      </c>
      <c r="G7" s="38">
        <v>1</v>
      </c>
      <c r="H7" s="38" t="s">
        <v>105</v>
      </c>
      <c r="I7" s="38" t="s">
        <v>106</v>
      </c>
      <c r="J7" s="38" t="s">
        <v>107</v>
      </c>
      <c r="K7" s="38" t="s">
        <v>108</v>
      </c>
      <c r="L7" s="38" t="s">
        <v>109</v>
      </c>
      <c r="M7" s="38"/>
      <c r="N7" s="39" t="s">
        <v>110</v>
      </c>
      <c r="O7" s="39">
        <v>94.05</v>
      </c>
      <c r="P7" s="39">
        <v>99.81</v>
      </c>
      <c r="Q7" s="39">
        <v>1944</v>
      </c>
      <c r="R7" s="39" t="s">
        <v>110</v>
      </c>
      <c r="S7" s="39" t="s">
        <v>110</v>
      </c>
      <c r="T7" s="39" t="s">
        <v>110</v>
      </c>
      <c r="U7" s="39">
        <v>58246</v>
      </c>
      <c r="V7" s="39">
        <v>24.8</v>
      </c>
      <c r="W7" s="39">
        <v>2348.63</v>
      </c>
      <c r="X7" s="39">
        <v>107.52</v>
      </c>
      <c r="Y7" s="39">
        <v>106.61</v>
      </c>
      <c r="Z7" s="39">
        <v>109.08</v>
      </c>
      <c r="AA7" s="39">
        <v>110.8</v>
      </c>
      <c r="AB7" s="39">
        <v>110.5</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275.89999999999998</v>
      </c>
      <c r="AU7" s="39">
        <v>537.82000000000005</v>
      </c>
      <c r="AV7" s="39">
        <v>784.62</v>
      </c>
      <c r="AW7" s="39">
        <v>847.99</v>
      </c>
      <c r="AX7" s="39">
        <v>772.08</v>
      </c>
      <c r="AY7" s="39">
        <v>701</v>
      </c>
      <c r="AZ7" s="39">
        <v>739.59</v>
      </c>
      <c r="BA7" s="39">
        <v>335.95</v>
      </c>
      <c r="BB7" s="39">
        <v>346.59</v>
      </c>
      <c r="BC7" s="39">
        <v>357.82</v>
      </c>
      <c r="BD7" s="39">
        <v>262.87</v>
      </c>
      <c r="BE7" s="39">
        <v>0</v>
      </c>
      <c r="BF7" s="39">
        <v>12.39</v>
      </c>
      <c r="BG7" s="39">
        <v>22.54</v>
      </c>
      <c r="BH7" s="39">
        <v>31.36</v>
      </c>
      <c r="BI7" s="39">
        <v>31.23</v>
      </c>
      <c r="BJ7" s="39">
        <v>330.99</v>
      </c>
      <c r="BK7" s="39">
        <v>324.08999999999997</v>
      </c>
      <c r="BL7" s="39">
        <v>319.82</v>
      </c>
      <c r="BM7" s="39">
        <v>312.02999999999997</v>
      </c>
      <c r="BN7" s="39">
        <v>307.45999999999998</v>
      </c>
      <c r="BO7" s="39">
        <v>270.87</v>
      </c>
      <c r="BP7" s="39">
        <v>102.84</v>
      </c>
      <c r="BQ7" s="39">
        <v>100.85</v>
      </c>
      <c r="BR7" s="39">
        <v>105.2</v>
      </c>
      <c r="BS7" s="39">
        <v>107.32</v>
      </c>
      <c r="BT7" s="39">
        <v>107.16</v>
      </c>
      <c r="BU7" s="39">
        <v>100.27</v>
      </c>
      <c r="BV7" s="39">
        <v>99.46</v>
      </c>
      <c r="BW7" s="39">
        <v>105.21</v>
      </c>
      <c r="BX7" s="39">
        <v>105.71</v>
      </c>
      <c r="BY7" s="39">
        <v>106.01</v>
      </c>
      <c r="BZ7" s="39">
        <v>105.59</v>
      </c>
      <c r="CA7" s="39">
        <v>129.24</v>
      </c>
      <c r="CB7" s="39">
        <v>131.35</v>
      </c>
      <c r="CC7" s="39">
        <v>125.36</v>
      </c>
      <c r="CD7" s="39">
        <v>122.55</v>
      </c>
      <c r="CE7" s="39">
        <v>122.49</v>
      </c>
      <c r="CF7" s="39">
        <v>169.62</v>
      </c>
      <c r="CG7" s="39">
        <v>171.78</v>
      </c>
      <c r="CH7" s="39">
        <v>162.59</v>
      </c>
      <c r="CI7" s="39">
        <v>162.15</v>
      </c>
      <c r="CJ7" s="39">
        <v>162.24</v>
      </c>
      <c r="CK7" s="39">
        <v>163.27000000000001</v>
      </c>
      <c r="CL7" s="39">
        <v>70.040000000000006</v>
      </c>
      <c r="CM7" s="39">
        <v>70.239999999999995</v>
      </c>
      <c r="CN7" s="39">
        <v>65.73</v>
      </c>
      <c r="CO7" s="39">
        <v>66.209999999999994</v>
      </c>
      <c r="CP7" s="39">
        <v>66.08</v>
      </c>
      <c r="CQ7" s="39">
        <v>59.88</v>
      </c>
      <c r="CR7" s="39">
        <v>59.68</v>
      </c>
      <c r="CS7" s="39">
        <v>59.17</v>
      </c>
      <c r="CT7" s="39">
        <v>59.34</v>
      </c>
      <c r="CU7" s="39">
        <v>59.11</v>
      </c>
      <c r="CV7" s="39">
        <v>59.94</v>
      </c>
      <c r="CW7" s="39">
        <v>88.54</v>
      </c>
      <c r="CX7" s="39">
        <v>88</v>
      </c>
      <c r="CY7" s="39">
        <v>91.1</v>
      </c>
      <c r="CZ7" s="39">
        <v>90.32</v>
      </c>
      <c r="DA7" s="39">
        <v>90.65</v>
      </c>
      <c r="DB7" s="39">
        <v>87.65</v>
      </c>
      <c r="DC7" s="39">
        <v>87.63</v>
      </c>
      <c r="DD7" s="39">
        <v>87.6</v>
      </c>
      <c r="DE7" s="39">
        <v>87.74</v>
      </c>
      <c r="DF7" s="39">
        <v>87.91</v>
      </c>
      <c r="DG7" s="39">
        <v>90.22</v>
      </c>
      <c r="DH7" s="39">
        <v>48.54</v>
      </c>
      <c r="DI7" s="39">
        <v>47.8</v>
      </c>
      <c r="DJ7" s="39">
        <v>48.49</v>
      </c>
      <c r="DK7" s="39">
        <v>47.82</v>
      </c>
      <c r="DL7" s="39">
        <v>48.75</v>
      </c>
      <c r="DM7" s="39">
        <v>38.69</v>
      </c>
      <c r="DN7" s="39">
        <v>39.65</v>
      </c>
      <c r="DO7" s="39">
        <v>45.25</v>
      </c>
      <c r="DP7" s="39">
        <v>46.27</v>
      </c>
      <c r="DQ7" s="39">
        <v>46.88</v>
      </c>
      <c r="DR7" s="39">
        <v>47.91</v>
      </c>
      <c r="DS7" s="39">
        <v>25.01</v>
      </c>
      <c r="DT7" s="39">
        <v>27.78</v>
      </c>
      <c r="DU7" s="39">
        <v>28.48</v>
      </c>
      <c r="DV7" s="39">
        <v>29.37</v>
      </c>
      <c r="DW7" s="39">
        <v>33.94</v>
      </c>
      <c r="DX7" s="39">
        <v>8.4</v>
      </c>
      <c r="DY7" s="39">
        <v>9.7100000000000009</v>
      </c>
      <c r="DZ7" s="39">
        <v>10.71</v>
      </c>
      <c r="EA7" s="39">
        <v>10.93</v>
      </c>
      <c r="EB7" s="39">
        <v>13.39</v>
      </c>
      <c r="EC7" s="39">
        <v>15</v>
      </c>
      <c r="ED7" s="39">
        <v>1.86</v>
      </c>
      <c r="EE7" s="39">
        <v>1.9</v>
      </c>
      <c r="EF7" s="39">
        <v>0.94</v>
      </c>
      <c r="EG7" s="39">
        <v>0.46</v>
      </c>
      <c r="EH7" s="39">
        <v>0.53</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2018-01-31T07:53:38Z</cp:lastPrinted>
  <dcterms:created xsi:type="dcterms:W3CDTF">2017-12-25T01:30:32Z</dcterms:created>
  <dcterms:modified xsi:type="dcterms:W3CDTF">2018-02-27T09:52:55Z</dcterms:modified>
  <cp:category/>
</cp:coreProperties>
</file>