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90" windowWidth="14940" windowHeight="784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Q6" i="5"/>
  <c r="P6" i="5"/>
  <c r="P10" i="4" s="1"/>
  <c r="O6" i="5"/>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W10" i="4"/>
  <c r="I10" i="4"/>
  <c r="AL8" i="4"/>
  <c r="I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<sst xmlns="http://schemas.openxmlformats.org/spreadsheetml/2006/main" count="235" uniqueCount="120">
  <si>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</si>
  <si>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</si>
  <si>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</si>
  <si>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</si>
  <si>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</si>
  <si>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</si>
  <si>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</si>
  <si>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</si>
  <si>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</si>
  <si>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</si>
  <si>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</si>
  <si>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</si>
  <si>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</si>
  <si>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</si>
  <si>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</si>
  <si>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</si>
  <si>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</si>
  <si>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</si>
  <si>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</si>
  <si>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</si>
  <si>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</si>
  <si>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</si>
  <si>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</si>
  <si>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</si>
  <si>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</si>
  <si>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</si>
  <si>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</si>
  <si>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</si>
  <si>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</si>
  <si>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</si>
  <si>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</si>
  <si>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</si>
  <si>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</si>
  <si>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</si>
  <si>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</si>
  <si>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</si>
  <si>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</si>
  <si>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</si>
  <si>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</si>
  <si>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</si>
  <si>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</si>
  <si>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</si>
  <si>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</si>
  <si>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</si>
  <si>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</si>
  <si>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</si>
  <si>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</si>
  <si>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</si>
  <si>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</si>
  <si>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</si>
  <si>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</si>
  <si>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</si>
  <si>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</si>
  <si>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</si>
  <si>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</si>
  <si>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</si>
  <si>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</si>
  <si>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</si>
  <si>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</si>
  <si>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</si>
  <si>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</si>
  <si>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</si>
  <si>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</si>
  <si>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</si>
  <si>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</si>
  <si>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</si>
  <si>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</si>
  <si>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</si>
  <si>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</si>
  <si>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</si>
  <si>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</si>
  <si>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</si>
  <si>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</si>
  <si>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</si>
  <si>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</si>
  <si>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</si>
  <si>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</si>
  <si>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</si>
  <si>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</si>
  <si>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</si>
  <si>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</si>
  <si>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</si>
  <si>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</si>
  <si>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</si>
  <si>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</si>
  <si>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</si>
  <si>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</si>
  <si>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</si>
  <si>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</si>
  <si>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</si>
  <si>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</si>
  <si>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</si>
  <si>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</si>
  <si>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</si>
  <si>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</si>
  <si>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</si>
  <si>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</si>
  <si>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</si>
  <si>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</si>
  <si>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</si>
  <si>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</si>
  <si>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</si>
  <si>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</si>
  <si>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</si>
  <si>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</si>
  <si>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愛知中部水道企業団</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</si>
  <si>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</si>
  <si>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</si>
  <si>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</si>
  <si>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</si>
  <si>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</si>
  <si>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</si>
  <si>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</si>
  <si>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</si>
  <si>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</si>
  <si>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</si>
  <si>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b/>
        <sz val="9"/>
        <color theme="1"/>
        <rFont val="ＭＳ ゴシック"/>
        <family val="3"/>
        <charset val="128"/>
      </rPr>
      <t xml:space="preserve">■施設全体の減価償却の状況
</t>
    </r>
    <r>
      <rPr>
        <sz val="9"/>
        <color theme="1"/>
        <rFont val="ＭＳ ゴシック"/>
        <family val="3"/>
        <charset val="128"/>
      </rPr>
      <t xml:space="preserve">①有形固定資産減価償却率は、類似団体平均値を下回っていますが、年々高くなる傾向にあります。
</t>
    </r>
    <r>
      <rPr>
        <b/>
        <sz val="9"/>
        <color theme="1"/>
        <rFont val="ＭＳ ゴシック"/>
        <family val="3"/>
        <charset val="128"/>
      </rPr>
      <t>■管路の経年化の状況</t>
    </r>
    <r>
      <rPr>
        <sz val="9"/>
        <color theme="1"/>
        <rFont val="ＭＳ ゴシック"/>
        <family val="3"/>
        <charset val="128"/>
      </rPr>
      <t xml:space="preserve">
②管路経年化率は、類似団体平均値を僅かに下回っています。今後、創設期に布設した管路が耐用年数を迎えることから、経年化率は高くなる見込みです。
</t>
    </r>
    <r>
      <rPr>
        <b/>
        <sz val="9"/>
        <color theme="1"/>
        <rFont val="ＭＳ ゴシック"/>
        <family val="3"/>
        <charset val="128"/>
      </rPr>
      <t>■管路の更新投資の実施状況</t>
    </r>
    <r>
      <rPr>
        <sz val="9"/>
        <color theme="1"/>
        <rFont val="ＭＳ ゴシック"/>
        <family val="3"/>
        <charset val="128"/>
      </rPr>
      <t xml:space="preserve">
③管路更新率は、類似団体平均値を上回っています。老朽管更新や基幹管路の耐震化等に伴う布設替工事を行っており、特に配水管の更新管路延長が大きく伸びたことから、前年度より上昇しています。
</t>
    </r>
    <r>
      <rPr>
        <b/>
        <sz val="9"/>
        <color theme="1"/>
        <rFont val="ＭＳ ゴシック"/>
        <family val="3"/>
        <charset val="128"/>
      </rPr>
      <t>★総　括★</t>
    </r>
    <r>
      <rPr>
        <sz val="9"/>
        <color theme="1"/>
        <rFont val="ＭＳ ゴシック"/>
        <family val="3"/>
        <charset val="128"/>
      </rPr>
      <t xml:space="preserve">
　減価償却率、管路経年化率からみた施設全体の老朽度は、それほど高くはありませんが、今後施設の老朽度は上昇する見込みです。引き続き、管路更新率を上昇させるために、管路の老朽化対策を講じる必要があるといえます。なお、法定耐用年数40年は一応の目安であり、管路の埋設状況等により実質的な耐用年数は変動します。</t>
    </r>
    <rPh sb="1" eb="3">
      <t>シセツ</t>
    </rPh>
    <rPh sb="3" eb="5">
      <t>ゼンタイ</t>
    </rPh>
    <rPh sb="6" eb="8">
      <t>ゲンカ</t>
    </rPh>
    <rPh sb="8" eb="10">
      <t>ショウキャク</t>
    </rPh>
    <rPh sb="11" eb="13">
      <t>ジョウキョウ</t>
    </rPh>
    <rPh sb="28" eb="30">
      <t>ルイジ</t>
    </rPh>
    <rPh sb="30" eb="32">
      <t>ダンタイ</t>
    </rPh>
    <rPh sb="32" eb="35">
      <t>ヘイキンチ</t>
    </rPh>
    <rPh sb="36" eb="38">
      <t>シタマワ</t>
    </rPh>
    <rPh sb="45" eb="47">
      <t>ネンネン</t>
    </rPh>
    <rPh sb="47" eb="48">
      <t>タカ</t>
    </rPh>
    <rPh sb="51" eb="53">
      <t>ケイコウ</t>
    </rPh>
    <rPh sb="61" eb="63">
      <t>カンロ</t>
    </rPh>
    <rPh sb="64" eb="67">
      <t>ケイネンカ</t>
    </rPh>
    <rPh sb="68" eb="70">
      <t>ジョウキョウ</t>
    </rPh>
    <rPh sb="80" eb="82">
      <t>ルイジ</t>
    </rPh>
    <rPh sb="88" eb="89">
      <t>ワズ</t>
    </rPh>
    <rPh sb="91" eb="92">
      <t>シタ</t>
    </rPh>
    <rPh sb="99" eb="101">
      <t>コンゴ</t>
    </rPh>
    <rPh sb="102" eb="104">
      <t>ソウセツ</t>
    </rPh>
    <rPh sb="104" eb="105">
      <t>キ</t>
    </rPh>
    <rPh sb="106" eb="108">
      <t>フセツ</t>
    </rPh>
    <rPh sb="110" eb="112">
      <t>カンロ</t>
    </rPh>
    <rPh sb="113" eb="115">
      <t>タイヨウ</t>
    </rPh>
    <rPh sb="115" eb="117">
      <t>ネンスウ</t>
    </rPh>
    <rPh sb="118" eb="119">
      <t>ムカ</t>
    </rPh>
    <rPh sb="126" eb="129">
      <t>ケイネンカ</t>
    </rPh>
    <rPh sb="129" eb="130">
      <t>リツ</t>
    </rPh>
    <rPh sb="131" eb="132">
      <t>タカ</t>
    </rPh>
    <rPh sb="135" eb="137">
      <t>ミコ</t>
    </rPh>
    <rPh sb="146" eb="148">
      <t>コウシン</t>
    </rPh>
    <rPh sb="148" eb="150">
      <t>トウシ</t>
    </rPh>
    <rPh sb="151" eb="153">
      <t>ジッシ</t>
    </rPh>
    <rPh sb="164" eb="166">
      <t>ルイジ</t>
    </rPh>
    <rPh sb="166" eb="168">
      <t>ダンタイ</t>
    </rPh>
    <rPh sb="168" eb="171">
      <t>ヘイキンチ</t>
    </rPh>
    <rPh sb="172" eb="174">
      <t>ウワマワ</t>
    </rPh>
    <rPh sb="180" eb="182">
      <t>ロウキュウ</t>
    </rPh>
    <rPh sb="182" eb="183">
      <t>カン</t>
    </rPh>
    <rPh sb="183" eb="185">
      <t>コウシン</t>
    </rPh>
    <rPh sb="186" eb="188">
      <t>キカン</t>
    </rPh>
    <rPh sb="188" eb="190">
      <t>カンロ</t>
    </rPh>
    <rPh sb="191" eb="194">
      <t>タイシンカ</t>
    </rPh>
    <rPh sb="194" eb="195">
      <t>トウ</t>
    </rPh>
    <rPh sb="196" eb="197">
      <t>トモナ</t>
    </rPh>
    <rPh sb="198" eb="200">
      <t>フセツ</t>
    </rPh>
    <rPh sb="200" eb="201">
      <t>カ</t>
    </rPh>
    <rPh sb="201" eb="203">
      <t>コウジ</t>
    </rPh>
    <rPh sb="204" eb="205">
      <t>オコナ</t>
    </rPh>
    <rPh sb="210" eb="211">
      <t>トク</t>
    </rPh>
    <rPh sb="212" eb="215">
      <t>ハイスイカン</t>
    </rPh>
    <rPh sb="216" eb="218">
      <t>コウシン</t>
    </rPh>
    <rPh sb="218" eb="220">
      <t>カンロ</t>
    </rPh>
    <rPh sb="220" eb="222">
      <t>エンチョウ</t>
    </rPh>
    <rPh sb="223" eb="224">
      <t>オオ</t>
    </rPh>
    <rPh sb="226" eb="227">
      <t>ノ</t>
    </rPh>
    <rPh sb="234" eb="237">
      <t>ゼンネンド</t>
    </rPh>
    <rPh sb="239" eb="241">
      <t>ジョウショウ</t>
    </rPh>
    <rPh sb="255" eb="257">
      <t>ゲンカ</t>
    </rPh>
    <rPh sb="257" eb="259">
      <t>ショウキャク</t>
    </rPh>
    <rPh sb="259" eb="260">
      <t>リツ</t>
    </rPh>
    <rPh sb="261" eb="263">
      <t>カンロ</t>
    </rPh>
    <rPh sb="263" eb="266">
      <t>ケイネンカ</t>
    </rPh>
    <rPh sb="266" eb="267">
      <t>リツ</t>
    </rPh>
    <rPh sb="271" eb="273">
      <t>シセツ</t>
    </rPh>
    <rPh sb="273" eb="275">
      <t>ゼンタイ</t>
    </rPh>
    <rPh sb="276" eb="278">
      <t>ロウキュウ</t>
    </rPh>
    <rPh sb="278" eb="279">
      <t>ド</t>
    </rPh>
    <rPh sb="285" eb="286">
      <t>タカ</t>
    </rPh>
    <rPh sb="295" eb="297">
      <t>コンゴ</t>
    </rPh>
    <rPh sb="297" eb="299">
      <t>シセツ</t>
    </rPh>
    <rPh sb="300" eb="302">
      <t>ロウキュウ</t>
    </rPh>
    <rPh sb="302" eb="303">
      <t>ド</t>
    </rPh>
    <rPh sb="304" eb="306">
      <t>ジョウショウ</t>
    </rPh>
    <rPh sb="308" eb="310">
      <t>ミコ</t>
    </rPh>
    <rPh sb="314" eb="315">
      <t>ヒ</t>
    </rPh>
    <rPh sb="316" eb="317">
      <t>ツヅ</t>
    </rPh>
    <rPh sb="319" eb="321">
      <t>カンロ</t>
    </rPh>
    <rPh sb="321" eb="323">
      <t>コウシン</t>
    </rPh>
    <rPh sb="323" eb="324">
      <t>リツ</t>
    </rPh>
    <rPh sb="325" eb="327">
      <t>ジョウショウ</t>
    </rPh>
    <rPh sb="334" eb="336">
      <t>カンロ</t>
    </rPh>
    <rPh sb="337" eb="340">
      <t>ロウキュウカ</t>
    </rPh>
    <rPh sb="340" eb="342">
      <t>タイサク</t>
    </rPh>
    <rPh sb="343" eb="344">
      <t>コウ</t>
    </rPh>
    <rPh sb="346" eb="348">
      <t>ヒツヨウ</t>
    </rPh>
    <rPh sb="360" eb="362">
      <t>ホウテイ</t>
    </rPh>
    <rPh sb="362" eb="364">
      <t>タイヨウ</t>
    </rPh>
    <rPh sb="364" eb="366">
      <t>ネンスウ</t>
    </rPh>
    <rPh sb="368" eb="369">
      <t>ネン</t>
    </rPh>
    <rPh sb="370" eb="372">
      <t>イチオウ</t>
    </rPh>
    <rPh sb="373" eb="375">
      <t>メヤス</t>
    </rPh>
    <rPh sb="379" eb="381">
      <t>カンロ</t>
    </rPh>
    <rPh sb="382" eb="384">
      <t>マイセツ</t>
    </rPh>
    <rPh sb="384" eb="386">
      <t>ジョウキョウ</t>
    </rPh>
    <rPh sb="386" eb="387">
      <t>トウ</t>
    </rPh>
    <rPh sb="390" eb="393">
      <t>ジッシツテキ</t>
    </rPh>
    <rPh sb="394" eb="396">
      <t>タイヨウ</t>
    </rPh>
    <rPh sb="396" eb="398">
      <t>ネンスウ</t>
    </rPh>
    <rPh sb="399" eb="401">
      <t>ヘンドウ</t>
    </rPh>
    <phoneticPr fontId="4"/>
  </si>
  <si>
    <t>非設置</t>
    <rPh sb="0" eb="1">
      <t>ヒ</t>
    </rPh>
    <rPh sb="1" eb="3">
      <t>セッチ</t>
    </rPh>
    <phoneticPr fontId="4"/>
  </si>
  <si>
    <r>
      <rPr>
        <b/>
        <sz val="9"/>
        <color theme="1"/>
        <rFont val="ＭＳ ゴシック"/>
        <family val="3"/>
        <charset val="128"/>
      </rPr>
      <t>■経営の健全性</t>
    </r>
    <r>
      <rPr>
        <sz val="9"/>
        <color theme="1"/>
        <rFont val="ＭＳ ゴシック"/>
        <family val="3"/>
        <charset val="128"/>
      </rPr>
      <t xml:space="preserve">
①経常収支比率は、100％以上で推移しており、類似団体平均値と比べて良好な数値となっています。
②累積欠損金は、平成28年度においても発生していません。
③流動比率は、平成28年度末で364.05％となり、負債に対して約3.6倍の資産を保有しています。
④企業債残高対給水収益比率は、平成20年度以降企業債の借入れを行っていないため徐々に減少しており、平成28年度末で48.50％、類似団体平均値266.66％と比べて約1/5の値となっています。
⑤料金回収率は、100％以上で推移しており、水道料金収入で費用を賄えているといえます。
</t>
    </r>
    <r>
      <rPr>
        <b/>
        <sz val="9"/>
        <color theme="1"/>
        <rFont val="ＭＳ ゴシック"/>
        <family val="3"/>
        <charset val="128"/>
      </rPr>
      <t>■経営の効率性</t>
    </r>
    <r>
      <rPr>
        <sz val="9"/>
        <color theme="1"/>
        <rFont val="ＭＳ ゴシック"/>
        <family val="3"/>
        <charset val="128"/>
      </rPr>
      <t xml:space="preserve">
⑥給水原価は、平成26年度以降横ばい状態が続いており、類似団体平均値並みとなっています｡費用内訳をみると、県営水道からの水の購入費、施設の減価償却費で約8割を占めています。今後、自己水源施設停止に伴い、県営水道からの水の購入費が増加していくと考えられます。
⑦施設利用率は、70％台で推移しており、類似団体平均値を上回っています。
⑧有収率は、94％前後で推移しており、類似団体平均値を上回っています。
</t>
    </r>
    <r>
      <rPr>
        <b/>
        <sz val="9"/>
        <color theme="1"/>
        <rFont val="ＭＳ ゴシック"/>
        <family val="3"/>
        <charset val="128"/>
      </rPr>
      <t>★総　括★</t>
    </r>
    <r>
      <rPr>
        <sz val="9"/>
        <color theme="1"/>
        <rFont val="ＭＳ ゴシック"/>
        <family val="3"/>
        <charset val="128"/>
      </rPr>
      <t xml:space="preserve">
　平成28年度も黒字経営となり、累積欠損金も発生しておりません。また、企業債や給水にかかる費用についても給水収益で十分に賄えており、資金的に余裕があるといえます。施設利用率や有収率については、類似団体と比較して効率的な数値となっており、経営の健全性・効率性はともに良好であるといえます。</t>
    </r>
    <rPh sb="1" eb="3">
      <t>ケイエイ</t>
    </rPh>
    <rPh sb="4" eb="7">
      <t>ケンゼンセイ</t>
    </rPh>
    <rPh sb="11" eb="13">
      <t>シュウシ</t>
    </rPh>
    <rPh sb="13" eb="15">
      <t>ヒリツ</t>
    </rPh>
    <rPh sb="21" eb="23">
      <t>イジョウ</t>
    </rPh>
    <rPh sb="31" eb="33">
      <t>ルイジ</t>
    </rPh>
    <rPh sb="33" eb="35">
      <t>ダンタイ</t>
    </rPh>
    <rPh sb="35" eb="38">
      <t>ヘイキンチ</t>
    </rPh>
    <rPh sb="39" eb="40">
      <t>クラ</t>
    </rPh>
    <rPh sb="42" eb="44">
      <t>リョウコウ</t>
    </rPh>
    <rPh sb="45" eb="47">
      <t>スウチ</t>
    </rPh>
    <rPh sb="64" eb="66">
      <t>ヘイセイ</t>
    </rPh>
    <rPh sb="68" eb="70">
      <t>ネンド</t>
    </rPh>
    <rPh sb="86" eb="88">
      <t>リュウドウ</t>
    </rPh>
    <rPh sb="88" eb="90">
      <t>ヒリツ</t>
    </rPh>
    <rPh sb="117" eb="118">
      <t>ヤク</t>
    </rPh>
    <rPh sb="136" eb="138">
      <t>キギョウ</t>
    </rPh>
    <rPh sb="138" eb="139">
      <t>サイ</t>
    </rPh>
    <rPh sb="139" eb="141">
      <t>ザンダカ</t>
    </rPh>
    <rPh sb="141" eb="142">
      <t>タイ</t>
    </rPh>
    <rPh sb="142" eb="144">
      <t>キュウスイ</t>
    </rPh>
    <rPh sb="144" eb="146">
      <t>シュウエキ</t>
    </rPh>
    <rPh sb="146" eb="148">
      <t>ヒリツ</t>
    </rPh>
    <rPh sb="158" eb="160">
      <t>キギョウ</t>
    </rPh>
    <rPh sb="160" eb="161">
      <t>サイ</t>
    </rPh>
    <rPh sb="184" eb="186">
      <t>ヘイセイ</t>
    </rPh>
    <rPh sb="199" eb="201">
      <t>ルイジ</t>
    </rPh>
    <rPh sb="233" eb="235">
      <t>リョウキン</t>
    </rPh>
    <rPh sb="235" eb="237">
      <t>カイシュウ</t>
    </rPh>
    <rPh sb="237" eb="238">
      <t>リツ</t>
    </rPh>
    <rPh sb="247" eb="249">
      <t>スイイ</t>
    </rPh>
    <rPh sb="254" eb="256">
      <t>スイドウ</t>
    </rPh>
    <rPh sb="256" eb="258">
      <t>リョウキン</t>
    </rPh>
    <rPh sb="258" eb="260">
      <t>シュウニュウ</t>
    </rPh>
    <rPh sb="277" eb="279">
      <t>ケイエイ</t>
    </rPh>
    <rPh sb="280" eb="283">
      <t>コウリツセイ</t>
    </rPh>
    <rPh sb="285" eb="287">
      <t>キュウスイ</t>
    </rPh>
    <rPh sb="287" eb="289">
      <t>ゲンカ</t>
    </rPh>
    <rPh sb="291" eb="293">
      <t>ヘイセイ</t>
    </rPh>
    <rPh sb="295" eb="297">
      <t>ネンド</t>
    </rPh>
    <rPh sb="297" eb="299">
      <t>イコウ</t>
    </rPh>
    <rPh sb="299" eb="300">
      <t>ヨコ</t>
    </rPh>
    <rPh sb="302" eb="304">
      <t>ジョウタイ</t>
    </rPh>
    <rPh sb="305" eb="306">
      <t>ツヅ</t>
    </rPh>
    <rPh sb="311" eb="313">
      <t>ルイジ</t>
    </rPh>
    <rPh sb="313" eb="315">
      <t>ダンタイ</t>
    </rPh>
    <rPh sb="315" eb="318">
      <t>ヘイキンチ</t>
    </rPh>
    <rPh sb="318" eb="319">
      <t>ナ</t>
    </rPh>
    <rPh sb="370" eb="372">
      <t>コンゴ</t>
    </rPh>
    <rPh sb="373" eb="375">
      <t>ジコ</t>
    </rPh>
    <rPh sb="375" eb="377">
      <t>スイゲン</t>
    </rPh>
    <rPh sb="377" eb="379">
      <t>シセツ</t>
    </rPh>
    <rPh sb="379" eb="381">
      <t>テイシ</t>
    </rPh>
    <rPh sb="382" eb="383">
      <t>トモナ</t>
    </rPh>
    <rPh sb="385" eb="387">
      <t>ケンエイ</t>
    </rPh>
    <rPh sb="387" eb="389">
      <t>スイドウ</t>
    </rPh>
    <rPh sb="392" eb="393">
      <t>ミズ</t>
    </rPh>
    <rPh sb="394" eb="397">
      <t>コウニュウヒ</t>
    </rPh>
    <rPh sb="398" eb="400">
      <t>ゾウカ</t>
    </rPh>
    <rPh sb="405" eb="406">
      <t>カンガ</t>
    </rPh>
    <rPh sb="414" eb="416">
      <t>シセツ</t>
    </rPh>
    <rPh sb="416" eb="418">
      <t>リヨウ</t>
    </rPh>
    <rPh sb="418" eb="419">
      <t>リツ</t>
    </rPh>
    <rPh sb="433" eb="435">
      <t>ルイジ</t>
    </rPh>
    <rPh sb="435" eb="437">
      <t>ダンタイ</t>
    </rPh>
    <rPh sb="439" eb="440">
      <t>チ</t>
    </rPh>
    <rPh sb="451" eb="453">
      <t>ユウシュウ</t>
    </rPh>
    <rPh sb="453" eb="454">
      <t>リツ</t>
    </rPh>
    <rPh sb="469" eb="471">
      <t>ルイジ</t>
    </rPh>
    <rPh sb="471" eb="473">
      <t>ダンタイ</t>
    </rPh>
    <rPh sb="475" eb="476">
      <t>チ</t>
    </rPh>
    <rPh sb="493" eb="495">
      <t>ヘイセイ</t>
    </rPh>
    <rPh sb="497" eb="499">
      <t>ネンド</t>
    </rPh>
    <rPh sb="500" eb="502">
      <t>クロジ</t>
    </rPh>
    <rPh sb="502" eb="504">
      <t>ケイエイ</t>
    </rPh>
    <rPh sb="508" eb="510">
      <t>ルイセキ</t>
    </rPh>
    <rPh sb="510" eb="513">
      <t>ケッソンキン</t>
    </rPh>
    <rPh sb="514" eb="516">
      <t>ハッセイ</t>
    </rPh>
    <rPh sb="527" eb="529">
      <t>キギョウ</t>
    </rPh>
    <rPh sb="529" eb="530">
      <t>サイ</t>
    </rPh>
    <rPh sb="531" eb="533">
      <t>キュウスイ</t>
    </rPh>
    <rPh sb="537" eb="539">
      <t>ヒヨウ</t>
    </rPh>
    <rPh sb="544" eb="546">
      <t>キュウスイ</t>
    </rPh>
    <rPh sb="546" eb="548">
      <t>シュウエキ</t>
    </rPh>
    <rPh sb="549" eb="551">
      <t>ジュウフン</t>
    </rPh>
    <rPh sb="552" eb="553">
      <t>マカナ</t>
    </rPh>
    <rPh sb="558" eb="561">
      <t>シキンテキ</t>
    </rPh>
    <rPh sb="562" eb="564">
      <t>ヨユウ</t>
    </rPh>
    <rPh sb="573" eb="575">
      <t>シセツ</t>
    </rPh>
    <rPh sb="575" eb="577">
      <t>リヨウ</t>
    </rPh>
    <rPh sb="577" eb="578">
      <t>リツ</t>
    </rPh>
    <rPh sb="579" eb="581">
      <t>ユウシュウ</t>
    </rPh>
    <rPh sb="581" eb="582">
      <t>リツ</t>
    </rPh>
    <rPh sb="588" eb="590">
      <t>ルイジ</t>
    </rPh>
    <rPh sb="590" eb="592">
      <t>ダンタイ</t>
    </rPh>
    <rPh sb="593" eb="595">
      <t>ヒカク</t>
    </rPh>
    <rPh sb="601" eb="603">
      <t>スウチ</t>
    </rPh>
    <rPh sb="610" eb="612">
      <t>ケイエイ</t>
    </rPh>
    <rPh sb="613" eb="616">
      <t>ケンゼンセイ</t>
    </rPh>
    <rPh sb="617" eb="620">
      <t>コウリツセイ</t>
    </rPh>
    <rPh sb="624" eb="626">
      <t>リョウコウ</t>
    </rPh>
    <phoneticPr fontId="4"/>
  </si>
  <si>
    <r>
      <t xml:space="preserve">　現状の分析において、財政面の健全性は確保されているといえますが、施設については、今後老朽化が進み、安定的な水の供給に支障をきたすおそれがあります。施設更新費用の増大に伴う財源の確保は、水道料金収入や企業債の借入れに求めざるを得ませんが、安易な料金値上げ、借入れはできません。
　引き続き「第1次水道施設整備計画」（平成23年度～平成32年度）に基づき、現行料金水準を維持しながら財政の健全性を確保し、中でも管路耐震化や老朽管路の更新に重点を置いて、重要度、緊急度の高い施設を優先的に整備を進めていきます。
　平成33年度以降の次期整備計画策定にあたっては、水需要の予測を行い、財政の健全度と施設の健全度の均衡を図るため、アセットマネジメントなどの手法を用いて、施設全体の更新需要を把握し、施設の更新サイクルや管路耐震化等の検討と併せて、水道料金水準の見直しや企業債借入れの検討を進めていきます。
　また、経営戦略については、平成32年度までに策定予定です。
</t>
    </r>
    <r>
      <rPr>
        <b/>
        <sz val="9"/>
        <color rgb="FFFF0000"/>
        <rFont val="ＭＳ ゴシック"/>
        <family val="3"/>
        <charset val="128"/>
      </rPr>
      <t>　</t>
    </r>
    <rPh sb="41" eb="43">
      <t>コンゴ</t>
    </rPh>
    <rPh sb="74" eb="76">
      <t>シセツ</t>
    </rPh>
    <rPh sb="76" eb="78">
      <t>コウシン</t>
    </rPh>
    <rPh sb="78" eb="80">
      <t>ヒヨウ</t>
    </rPh>
    <rPh sb="81" eb="83">
      <t>ゾウダイ</t>
    </rPh>
    <rPh sb="84" eb="85">
      <t>トモナ</t>
    </rPh>
    <rPh sb="86" eb="88">
      <t>ザイゲン</t>
    </rPh>
    <rPh sb="89" eb="91">
      <t>カクホ</t>
    </rPh>
    <rPh sb="100" eb="102">
      <t>キギョウ</t>
    </rPh>
    <rPh sb="102" eb="103">
      <t>サイ</t>
    </rPh>
    <rPh sb="108" eb="109">
      <t>モト</t>
    </rPh>
    <rPh sb="113" eb="114">
      <t>エ</t>
    </rPh>
    <rPh sb="119" eb="121">
      <t>アンイ</t>
    </rPh>
    <rPh sb="122" eb="124">
      <t>リョウキン</t>
    </rPh>
    <rPh sb="124" eb="126">
      <t>ネア</t>
    </rPh>
    <rPh sb="128" eb="130">
      <t>カリイレ</t>
    </rPh>
    <rPh sb="158" eb="160">
      <t>ヘイセイ</t>
    </rPh>
    <rPh sb="162" eb="164">
      <t>ネンド</t>
    </rPh>
    <rPh sb="165" eb="167">
      <t>ヘイセイ</t>
    </rPh>
    <rPh sb="169" eb="171">
      <t>ネンド</t>
    </rPh>
    <rPh sb="184" eb="186">
      <t>イジ</t>
    </rPh>
    <rPh sb="190" eb="192">
      <t>ザイセイ</t>
    </rPh>
    <rPh sb="201" eb="202">
      <t>ナカ</t>
    </rPh>
    <rPh sb="242" eb="244">
      <t>セイビ</t>
    </rPh>
    <rPh sb="270" eb="272">
      <t>サクテイ</t>
    </rPh>
    <rPh sb="279" eb="280">
      <t>ミズ</t>
    </rPh>
    <rPh sb="280" eb="282">
      <t>ジュヨウ</t>
    </rPh>
    <rPh sb="283" eb="285">
      <t>ヨソク</t>
    </rPh>
    <rPh sb="286" eb="287">
      <t>オコナ</t>
    </rPh>
    <rPh sb="324" eb="326">
      <t>シュホウ</t>
    </rPh>
    <rPh sb="327" eb="328">
      <t>モチ</t>
    </rPh>
    <rPh sb="345" eb="347">
      <t>シセツ</t>
    </rPh>
    <rPh sb="355" eb="357">
      <t>カンロ</t>
    </rPh>
    <rPh sb="357" eb="360">
      <t>タイシンカ</t>
    </rPh>
    <rPh sb="360" eb="361">
      <t>トウ</t>
    </rPh>
    <rPh sb="362" eb="364">
      <t>ケントウ</t>
    </rPh>
    <rPh sb="365" eb="366">
      <t>アワ</t>
    </rPh>
    <rPh sb="380" eb="382">
      <t>キギョウ</t>
    </rPh>
    <rPh sb="382" eb="383">
      <t>サイ</t>
    </rPh>
    <rPh sb="390" eb="391">
      <t>スス</t>
    </rPh>
    <rPh sb="403" eb="405">
      <t>ケイエイ</t>
    </rPh>
    <rPh sb="405" eb="407">
      <t>センリャク</t>
    </rPh>
    <rPh sb="417" eb="419">
      <t>ネンド</t>
    </rPh>
    <rPh sb="422" eb="424">
      <t>サクテイ</t>
    </rPh>
    <rPh sb="424" eb="42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</si>
</sst>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9"/>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6"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4"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11"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0.76</c:v>
                </c:pt>
                <c:pt idx="1">
                  <c:v>0.8</c:v>
                </c:pt>
                <c:pt idx="2">
                  <c:v>0.65</c:v>
                </c:pt>
                <c:pt idx="3">
                  <c:v>0.88</c:v>
                </c:pt>
                <c:pt idx="4">
                  <c:v>1.54</c:v>
                </c:pt>
              </c:numCache>
            </c:numRef>
          </c:val>
          <c:extLst>
            <c:ext xmlns:c16="http://schemas.microsoft.com/office/drawing/2014/chart" uri="{C3380CC4-5D6E-409C-BE32-E72D297353CC}">
              <c16:uniqueId val="{00000000-085C-462A-A626-E995FC25F3B6}"/>
            </c:ext>
          </c:extLst>
        </c:ser>
        <c:dLbls>
          <c:showLegendKey val="0"/>
          <c:showVal val="0"/>
          <c:showCatName val="0"/>
          <c:showSerName val="0"/>
          <c:showPercent val="0"/>
          <c:showBubbleSize val="0"/>
        </c:dLbls>
        <c:gapWidth val="150"/>
        <c:axId val="85128320"/>
        <c:axId val="851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extLst>
            <c:ext xmlns:c16="http://schemas.microsoft.com/office/drawing/2014/chart" uri="{C3380CC4-5D6E-409C-BE32-E72D297353CC}">
              <c16:uniqueId val="{00000001-085C-462A-A626-E995FC25F3B6}"/>
            </c:ext>
          </c:extLst>
        </c:ser>
        <c:dLbls>
          <c:showLegendKey val="0"/>
          <c:showVal val="0"/>
          <c:showCatName val="0"/>
          <c:showSerName val="0"/>
          <c:showPercent val="0"/>
          <c:showBubbleSize val="0"/>
        </c:dLbls>
        <c:marker val="1"/>
        <c:smooth val="0"/>
        <c:axId val="85128320"/>
        <c:axId val="85130240"/>
      </c:lineChart>
      <c:dateAx>
        <c:axId val="85128320"/>
        <c:scaling>
          <c:orientation val="minMax"/>
        </c:scaling>
        <c:delete val="1"/>
        <c:axPos val="b"/>
        <c:numFmt formatCode="ge" sourceLinked="1"/>
        <c:majorTickMark val="none"/>
        <c:minorTickMark val="none"/>
        <c:tickLblPos val="none"/>
        <c:crossAx val="85130240"/>
        <c:crosses val="autoZero"/>
        <c:auto val="1"/>
        <c:lblOffset val="100"/>
        <c:baseTimeUnit val="years"/>
      </c:dateAx>
      <c:valAx>
        <c:axId val="851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72.88</c:v>
                </c:pt>
                <c:pt idx="1">
                  <c:v>72.7</c:v>
                </c:pt>
                <c:pt idx="2">
                  <c:v>71.78</c:v>
                </c:pt>
                <c:pt idx="3">
                  <c:v>72.09</c:v>
                </c:pt>
                <c:pt idx="4">
                  <c:v>73.430000000000007</c:v>
                </c:pt>
              </c:numCache>
            </c:numRef>
          </c:val>
          <c:extLst>
            <c:ext xmlns:c16="http://schemas.microsoft.com/office/drawing/2014/chart" uri="{C3380CC4-5D6E-409C-BE32-E72D297353CC}">
              <c16:uniqueId val="{00000000-502D-4D10-B274-A9698623EDEA}"/>
            </c:ext>
          </c:extLst>
        </c:ser>
        <c:dLbls>
          <c:showLegendKey val="0"/>
          <c:showVal val="0"/>
          <c:showCatName val="0"/>
          <c:showSerName val="0"/>
          <c:showPercent val="0"/>
          <c:showBubbleSize val="0"/>
        </c:dLbls>
        <c:gapWidth val="150"/>
        <c:axId val="87397120"/>
        <c:axId val="873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extLst>
            <c:ext xmlns:c16="http://schemas.microsoft.com/office/drawing/2014/chart" uri="{C3380CC4-5D6E-409C-BE32-E72D297353CC}">
              <c16:uniqueId val="{00000001-502D-4D10-B274-A9698623EDEA}"/>
            </c:ext>
          </c:extLst>
        </c:ser>
        <c:dLbls>
          <c:showLegendKey val="0"/>
          <c:showVal val="0"/>
          <c:showCatName val="0"/>
          <c:showSerName val="0"/>
          <c:showPercent val="0"/>
          <c:showBubbleSize val="0"/>
        </c:dLbls>
        <c:marker val="1"/>
        <c:smooth val="0"/>
        <c:axId val="87397120"/>
        <c:axId val="87399040"/>
      </c:lineChart>
      <c:dateAx>
        <c:axId val="87397120"/>
        <c:scaling>
          <c:orientation val="minMax"/>
        </c:scaling>
        <c:delete val="1"/>
        <c:axPos val="b"/>
        <c:numFmt formatCode="ge" sourceLinked="1"/>
        <c:majorTickMark val="none"/>
        <c:minorTickMark val="none"/>
        <c:tickLblPos val="none"/>
        <c:crossAx val="87399040"/>
        <c:crosses val="autoZero"/>
        <c:auto val="1"/>
        <c:lblOffset val="100"/>
        <c:baseTimeUnit val="years"/>
      </c:dateAx>
      <c:valAx>
        <c:axId val="873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93.81</c:v>
                </c:pt>
                <c:pt idx="1">
                  <c:v>94.06</c:v>
                </c:pt>
                <c:pt idx="2">
                  <c:v>94.23</c:v>
                </c:pt>
                <c:pt idx="3">
                  <c:v>94.01</c:v>
                </c:pt>
                <c:pt idx="4">
                  <c:v>94.21</c:v>
                </c:pt>
              </c:numCache>
            </c:numRef>
          </c:val>
          <c:extLst>
            <c:ext xmlns:c16="http://schemas.microsoft.com/office/drawing/2014/chart" uri="{C3380CC4-5D6E-409C-BE32-E72D297353CC}">
              <c16:uniqueId val="{00000000-687F-4F1E-B552-9D17B2F7CFDF}"/>
            </c:ext>
          </c:extLst>
        </c:ser>
        <c:dLbls>
          <c:showLegendKey val="0"/>
          <c:showVal val="0"/>
          <c:showCatName val="0"/>
          <c:showSerName val="0"/>
          <c:showPercent val="0"/>
          <c:showBubbleSize val="0"/>
        </c:dLbls>
        <c:gapWidth val="150"/>
        <c:axId val="87504000"/>
        <c:axId val="875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extLst>
            <c:ext xmlns:c16="http://schemas.microsoft.com/office/drawing/2014/chart" uri="{C3380CC4-5D6E-409C-BE32-E72D297353CC}">
              <c16:uniqueId val="{00000001-687F-4F1E-B552-9D17B2F7CFDF}"/>
            </c:ext>
          </c:extLst>
        </c:ser>
        <c:dLbls>
          <c:showLegendKey val="0"/>
          <c:showVal val="0"/>
          <c:showCatName val="0"/>
          <c:showSerName val="0"/>
          <c:showPercent val="0"/>
          <c:showBubbleSize val="0"/>
        </c:dLbls>
        <c:marker val="1"/>
        <c:smooth val="0"/>
        <c:axId val="87504000"/>
        <c:axId val="87505920"/>
      </c:lineChart>
      <c:dateAx>
        <c:axId val="87504000"/>
        <c:scaling>
          <c:orientation val="minMax"/>
        </c:scaling>
        <c:delete val="1"/>
        <c:axPos val="b"/>
        <c:numFmt formatCode="ge" sourceLinked="1"/>
        <c:majorTickMark val="none"/>
        <c:minorTickMark val="none"/>
        <c:tickLblPos val="none"/>
        <c:crossAx val="87505920"/>
        <c:crosses val="autoZero"/>
        <c:auto val="1"/>
        <c:lblOffset val="100"/>
        <c:baseTimeUnit val="years"/>
      </c:dateAx>
      <c:valAx>
        <c:axId val="875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112.65</c:v>
                </c:pt>
                <c:pt idx="1">
                  <c:v>105.68</c:v>
                </c:pt>
                <c:pt idx="2">
                  <c:v>118.01</c:v>
                </c:pt>
                <c:pt idx="3">
                  <c:v>118.43</c:v>
                </c:pt>
                <c:pt idx="4">
                  <c:v>119.18</c:v>
                </c:pt>
              </c:numCache>
            </c:numRef>
          </c:val>
          <c:extLst>
            <c:ext xmlns:c16="http://schemas.microsoft.com/office/drawing/2014/chart" uri="{C3380CC4-5D6E-409C-BE32-E72D297353CC}">
              <c16:uniqueId val="{00000000-6625-4AE9-8E3D-61FD54E7E1AB}"/>
            </c:ext>
          </c:extLst>
        </c:ser>
        <c:dLbls>
          <c:showLegendKey val="0"/>
          <c:showVal val="0"/>
          <c:showCatName val="0"/>
          <c:showSerName val="0"/>
          <c:showPercent val="0"/>
          <c:showBubbleSize val="0"/>
        </c:dLbls>
        <c:gapWidth val="150"/>
        <c:axId val="86947328"/>
        <c:axId val="869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extLst>
            <c:ext xmlns:c16="http://schemas.microsoft.com/office/drawing/2014/chart" uri="{C3380CC4-5D6E-409C-BE32-E72D297353CC}">
              <c16:uniqueId val="{00000001-6625-4AE9-8E3D-61FD54E7E1AB}"/>
            </c:ext>
          </c:extLst>
        </c:ser>
        <c:dLbls>
          <c:showLegendKey val="0"/>
          <c:showVal val="0"/>
          <c:showCatName val="0"/>
          <c:showSerName val="0"/>
          <c:showPercent val="0"/>
          <c:showBubbleSize val="0"/>
        </c:dLbls>
        <c:marker val="1"/>
        <c:smooth val="0"/>
        <c:axId val="86947328"/>
        <c:axId val="86949248"/>
      </c:lineChart>
      <c:dateAx>
        <c:axId val="86947328"/>
        <c:scaling>
          <c:orientation val="minMax"/>
        </c:scaling>
        <c:delete val="1"/>
        <c:axPos val="b"/>
        <c:numFmt formatCode="ge" sourceLinked="1"/>
        <c:majorTickMark val="none"/>
        <c:minorTickMark val="none"/>
        <c:tickLblPos val="none"/>
        <c:crossAx val="86949248"/>
        <c:crosses val="autoZero"/>
        <c:auto val="1"/>
        <c:lblOffset val="100"/>
        <c:baseTimeUnit val="years"/>
      </c:dateAx>
      <c:valAx>
        <c:axId val="8694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9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40.96</c:v>
                </c:pt>
                <c:pt idx="1">
                  <c:v>41.33</c:v>
                </c:pt>
                <c:pt idx="2">
                  <c:v>43.03</c:v>
                </c:pt>
                <c:pt idx="3">
                  <c:v>43.63</c:v>
                </c:pt>
                <c:pt idx="4">
                  <c:v>44.23</c:v>
                </c:pt>
              </c:numCache>
            </c:numRef>
          </c:val>
          <c:extLst>
            <c:ext xmlns:c16="http://schemas.microsoft.com/office/drawing/2014/chart" uri="{C3380CC4-5D6E-409C-BE32-E72D297353CC}">
              <c16:uniqueId val="{00000000-15E2-4F9E-9B25-F02364E90BD9}"/>
            </c:ext>
          </c:extLst>
        </c:ser>
        <c:dLbls>
          <c:showLegendKey val="0"/>
          <c:showVal val="0"/>
          <c:showCatName val="0"/>
          <c:showSerName val="0"/>
          <c:showPercent val="0"/>
          <c:showBubbleSize val="0"/>
        </c:dLbls>
        <c:gapWidth val="150"/>
        <c:axId val="86976384"/>
        <c:axId val="869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extLst>
            <c:ext xmlns:c16="http://schemas.microsoft.com/office/drawing/2014/chart" uri="{C3380CC4-5D6E-409C-BE32-E72D297353CC}">
              <c16:uniqueId val="{00000001-15E2-4F9E-9B25-F02364E90BD9}"/>
            </c:ext>
          </c:extLst>
        </c:ser>
        <c:dLbls>
          <c:showLegendKey val="0"/>
          <c:showVal val="0"/>
          <c:showCatName val="0"/>
          <c:showSerName val="0"/>
          <c:showPercent val="0"/>
          <c:showBubbleSize val="0"/>
        </c:dLbls>
        <c:marker val="1"/>
        <c:smooth val="0"/>
        <c:axId val="86976384"/>
        <c:axId val="86986752"/>
      </c:lineChart>
      <c:dateAx>
        <c:axId val="86976384"/>
        <c:scaling>
          <c:orientation val="minMax"/>
        </c:scaling>
        <c:delete val="1"/>
        <c:axPos val="b"/>
        <c:numFmt formatCode="ge" sourceLinked="1"/>
        <c:majorTickMark val="none"/>
        <c:minorTickMark val="none"/>
        <c:tickLblPos val="none"/>
        <c:crossAx val="86986752"/>
        <c:crosses val="autoZero"/>
        <c:auto val="1"/>
        <c:lblOffset val="100"/>
        <c:baseTimeUnit val="years"/>
      </c:dateAx>
      <c:valAx>
        <c:axId val="869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13.86</c:v>
                </c:pt>
                <c:pt idx="1">
                  <c:v>13.27</c:v>
                </c:pt>
                <c:pt idx="2">
                  <c:v>15.04</c:v>
                </c:pt>
                <c:pt idx="3">
                  <c:v>14.02</c:v>
                </c:pt>
                <c:pt idx="4">
                  <c:v>17.39</c:v>
                </c:pt>
              </c:numCache>
            </c:numRef>
          </c:val>
          <c:extLst>
            <c:ext xmlns:c16="http://schemas.microsoft.com/office/drawing/2014/chart" uri="{C3380CC4-5D6E-409C-BE32-E72D297353CC}">
              <c16:uniqueId val="{00000000-CBD7-4F11-8B05-E1CE00C7991F}"/>
            </c:ext>
          </c:extLst>
        </c:ser>
        <c:dLbls>
          <c:showLegendKey val="0"/>
          <c:showVal val="0"/>
          <c:showCatName val="0"/>
          <c:showSerName val="0"/>
          <c:showPercent val="0"/>
          <c:showBubbleSize val="0"/>
        </c:dLbls>
        <c:gapWidth val="150"/>
        <c:axId val="87019520"/>
        <c:axId val="870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extLst>
            <c:ext xmlns:c16="http://schemas.microsoft.com/office/drawing/2014/chart" uri="{C3380CC4-5D6E-409C-BE32-E72D297353CC}">
              <c16:uniqueId val="{00000001-CBD7-4F11-8B05-E1CE00C7991F}"/>
            </c:ext>
          </c:extLst>
        </c:ser>
        <c:dLbls>
          <c:showLegendKey val="0"/>
          <c:showVal val="0"/>
          <c:showCatName val="0"/>
          <c:showSerName val="0"/>
          <c:showPercent val="0"/>
          <c:showBubbleSize val="0"/>
        </c:dLbls>
        <c:marker val="1"/>
        <c:smooth val="0"/>
        <c:axId val="87019520"/>
        <c:axId val="87021440"/>
      </c:lineChart>
      <c:dateAx>
        <c:axId val="87019520"/>
        <c:scaling>
          <c:orientation val="minMax"/>
        </c:scaling>
        <c:delete val="1"/>
        <c:axPos val="b"/>
        <c:numFmt formatCode="ge" sourceLinked="1"/>
        <c:majorTickMark val="none"/>
        <c:minorTickMark val="none"/>
        <c:tickLblPos val="none"/>
        <c:crossAx val="87021440"/>
        <c:crosses val="autoZero"/>
        <c:auto val="1"/>
        <c:lblOffset val="100"/>
        <c:baseTimeUnit val="years"/>
      </c:dateAx>
      <c:valAx>
        <c:axId val="870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EE-4A8C-A91B-116BEAB87745}"/>
            </c:ext>
          </c:extLst>
        </c:ser>
        <c:dLbls>
          <c:showLegendKey val="0"/>
          <c:showVal val="0"/>
          <c:showCatName val="0"/>
          <c:showSerName val="0"/>
          <c:showPercent val="0"/>
          <c:showBubbleSize val="0"/>
        </c:dLbls>
        <c:gapWidth val="150"/>
        <c:axId val="87118976"/>
        <c:axId val="871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extLst>
            <c:ext xmlns:c16="http://schemas.microsoft.com/office/drawing/2014/chart" uri="{C3380CC4-5D6E-409C-BE32-E72D297353CC}">
              <c16:uniqueId val="{00000001-32EE-4A8C-A91B-116BEAB87745}"/>
            </c:ext>
          </c:extLst>
        </c:ser>
        <c:dLbls>
          <c:showLegendKey val="0"/>
          <c:showVal val="0"/>
          <c:showCatName val="0"/>
          <c:showSerName val="0"/>
          <c:showPercent val="0"/>
          <c:showBubbleSize val="0"/>
        </c:dLbls>
        <c:marker val="1"/>
        <c:smooth val="0"/>
        <c:axId val="87118976"/>
        <c:axId val="87120896"/>
      </c:lineChart>
      <c:dateAx>
        <c:axId val="87118976"/>
        <c:scaling>
          <c:orientation val="minMax"/>
        </c:scaling>
        <c:delete val="1"/>
        <c:axPos val="b"/>
        <c:numFmt formatCode="ge" sourceLinked="1"/>
        <c:majorTickMark val="none"/>
        <c:minorTickMark val="none"/>
        <c:tickLblPos val="none"/>
        <c:crossAx val="87120896"/>
        <c:crosses val="autoZero"/>
        <c:auto val="1"/>
        <c:lblOffset val="100"/>
        <c:baseTimeUnit val="years"/>
      </c:dateAx>
      <c:valAx>
        <c:axId val="87120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1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437.5</c:v>
                </c:pt>
                <c:pt idx="1">
                  <c:v>408.71</c:v>
                </c:pt>
                <c:pt idx="2">
                  <c:v>353.65</c:v>
                </c:pt>
                <c:pt idx="3">
                  <c:v>295.38</c:v>
                </c:pt>
                <c:pt idx="4">
                  <c:v>364.05</c:v>
                </c:pt>
              </c:numCache>
            </c:numRef>
          </c:val>
          <c:extLst>
            <c:ext xmlns:c16="http://schemas.microsoft.com/office/drawing/2014/chart" uri="{C3380CC4-5D6E-409C-BE32-E72D297353CC}">
              <c16:uniqueId val="{00000000-03B1-4609-AFC2-B0DD324FD645}"/>
            </c:ext>
          </c:extLst>
        </c:ser>
        <c:dLbls>
          <c:showLegendKey val="0"/>
          <c:showVal val="0"/>
          <c:showCatName val="0"/>
          <c:showSerName val="0"/>
          <c:showPercent val="0"/>
          <c:showBubbleSize val="0"/>
        </c:dLbls>
        <c:gapWidth val="150"/>
        <c:axId val="87151744"/>
        <c:axId val="871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extLst>
            <c:ext xmlns:c16="http://schemas.microsoft.com/office/drawing/2014/chart" uri="{C3380CC4-5D6E-409C-BE32-E72D297353CC}">
              <c16:uniqueId val="{00000001-03B1-4609-AFC2-B0DD324FD645}"/>
            </c:ext>
          </c:extLst>
        </c:ser>
        <c:dLbls>
          <c:showLegendKey val="0"/>
          <c:showVal val="0"/>
          <c:showCatName val="0"/>
          <c:showSerName val="0"/>
          <c:showPercent val="0"/>
          <c:showBubbleSize val="0"/>
        </c:dLbls>
        <c:marker val="1"/>
        <c:smooth val="0"/>
        <c:axId val="87151744"/>
        <c:axId val="87153664"/>
      </c:lineChart>
      <c:dateAx>
        <c:axId val="87151744"/>
        <c:scaling>
          <c:orientation val="minMax"/>
        </c:scaling>
        <c:delete val="1"/>
        <c:axPos val="b"/>
        <c:numFmt formatCode="ge" sourceLinked="1"/>
        <c:majorTickMark val="none"/>
        <c:minorTickMark val="none"/>
        <c:tickLblPos val="none"/>
        <c:crossAx val="87153664"/>
        <c:crosses val="autoZero"/>
        <c:auto val="1"/>
        <c:lblOffset val="100"/>
        <c:baseTimeUnit val="years"/>
      </c:dateAx>
      <c:valAx>
        <c:axId val="87153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1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68.45</c:v>
                </c:pt>
                <c:pt idx="1">
                  <c:v>66.540000000000006</c:v>
                </c:pt>
                <c:pt idx="2">
                  <c:v>62.14</c:v>
                </c:pt>
                <c:pt idx="3">
                  <c:v>55.72</c:v>
                </c:pt>
                <c:pt idx="4">
                  <c:v>48.5</c:v>
                </c:pt>
              </c:numCache>
            </c:numRef>
          </c:val>
          <c:extLst>
            <c:ext xmlns:c16="http://schemas.microsoft.com/office/drawing/2014/chart" uri="{C3380CC4-5D6E-409C-BE32-E72D297353CC}">
              <c16:uniqueId val="{00000000-FF9E-4F7F-9991-6869ED0C1A2D}"/>
            </c:ext>
          </c:extLst>
        </c:ser>
        <c:dLbls>
          <c:showLegendKey val="0"/>
          <c:showVal val="0"/>
          <c:showCatName val="0"/>
          <c:showSerName val="0"/>
          <c:showPercent val="0"/>
          <c:showBubbleSize val="0"/>
        </c:dLbls>
        <c:gapWidth val="150"/>
        <c:axId val="87277568"/>
        <c:axId val="872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extLst>
            <c:ext xmlns:c16="http://schemas.microsoft.com/office/drawing/2014/chart" uri="{C3380CC4-5D6E-409C-BE32-E72D297353CC}">
              <c16:uniqueId val="{00000001-FF9E-4F7F-9991-6869ED0C1A2D}"/>
            </c:ext>
          </c:extLst>
        </c:ser>
        <c:dLbls>
          <c:showLegendKey val="0"/>
          <c:showVal val="0"/>
          <c:showCatName val="0"/>
          <c:showSerName val="0"/>
          <c:showPercent val="0"/>
          <c:showBubbleSize val="0"/>
        </c:dLbls>
        <c:marker val="1"/>
        <c:smooth val="0"/>
        <c:axId val="87277568"/>
        <c:axId val="87279488"/>
      </c:lineChart>
      <c:dateAx>
        <c:axId val="87277568"/>
        <c:scaling>
          <c:orientation val="minMax"/>
        </c:scaling>
        <c:delete val="1"/>
        <c:axPos val="b"/>
        <c:numFmt formatCode="ge" sourceLinked="1"/>
        <c:majorTickMark val="none"/>
        <c:minorTickMark val="none"/>
        <c:tickLblPos val="none"/>
        <c:crossAx val="87279488"/>
        <c:crosses val="autoZero"/>
        <c:auto val="1"/>
        <c:lblOffset val="100"/>
        <c:baseTimeUnit val="years"/>
      </c:dateAx>
      <c:valAx>
        <c:axId val="8727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2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107.83</c:v>
                </c:pt>
                <c:pt idx="1">
                  <c:v>101.14</c:v>
                </c:pt>
                <c:pt idx="2">
                  <c:v>116.31</c:v>
                </c:pt>
                <c:pt idx="3">
                  <c:v>116.75</c:v>
                </c:pt>
                <c:pt idx="4">
                  <c:v>117.47</c:v>
                </c:pt>
              </c:numCache>
            </c:numRef>
          </c:val>
          <c:extLst>
            <c:ext xmlns:c16="http://schemas.microsoft.com/office/drawing/2014/chart" uri="{C3380CC4-5D6E-409C-BE32-E72D297353CC}">
              <c16:uniqueId val="{00000000-2073-40B3-9C5F-6E3F4866AAE8}"/>
            </c:ext>
          </c:extLst>
        </c:ser>
        <c:dLbls>
          <c:showLegendKey val="0"/>
          <c:showVal val="0"/>
          <c:showCatName val="0"/>
          <c:showSerName val="0"/>
          <c:showPercent val="0"/>
          <c:showBubbleSize val="0"/>
        </c:dLbls>
        <c:gapWidth val="150"/>
        <c:axId val="87314816"/>
        <c:axId val="873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extLst>
            <c:ext xmlns:c16="http://schemas.microsoft.com/office/drawing/2014/chart" uri="{C3380CC4-5D6E-409C-BE32-E72D297353CC}">
              <c16:uniqueId val="{00000001-2073-40B3-9C5F-6E3F4866AAE8}"/>
            </c:ext>
          </c:extLst>
        </c:ser>
        <c:dLbls>
          <c:showLegendKey val="0"/>
          <c:showVal val="0"/>
          <c:showCatName val="0"/>
          <c:showSerName val="0"/>
          <c:showPercent val="0"/>
          <c:showBubbleSize val="0"/>
        </c:dLbls>
        <c:marker val="1"/>
        <c:smooth val="0"/>
        <c:axId val="87314816"/>
        <c:axId val="87316736"/>
      </c:lineChart>
      <c:dateAx>
        <c:axId val="87314816"/>
        <c:scaling>
          <c:orientation val="minMax"/>
        </c:scaling>
        <c:delete val="1"/>
        <c:axPos val="b"/>
        <c:numFmt formatCode="ge" sourceLinked="1"/>
        <c:majorTickMark val="none"/>
        <c:minorTickMark val="none"/>
        <c:tickLblPos val="none"/>
        <c:crossAx val="87316736"/>
        <c:crosses val="autoZero"/>
        <c:auto val="1"/>
        <c:lblOffset val="100"/>
        <c:baseTimeUnit val="years"/>
      </c:dateAx>
      <c:valAx>
        <c:axId val="873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173.75</c:v>
                </c:pt>
                <c:pt idx="1">
                  <c:v>175.83</c:v>
                </c:pt>
                <c:pt idx="2">
                  <c:v>151.11000000000001</c:v>
                </c:pt>
                <c:pt idx="3">
                  <c:v>150.86000000000001</c:v>
                </c:pt>
                <c:pt idx="4">
                  <c:v>150.53</c:v>
                </c:pt>
              </c:numCache>
            </c:numRef>
          </c:val>
          <c:extLst>
            <c:ext xmlns:c16="http://schemas.microsoft.com/office/drawing/2014/chart" uri="{C3380CC4-5D6E-409C-BE32-E72D297353CC}">
              <c16:uniqueId val="{00000000-6BAA-41F6-98C8-9F7A43CBB35C}"/>
            </c:ext>
          </c:extLst>
        </c:ser>
        <c:dLbls>
          <c:showLegendKey val="0"/>
          <c:showVal val="0"/>
          <c:showCatName val="0"/>
          <c:showSerName val="0"/>
          <c:showPercent val="0"/>
          <c:showBubbleSize val="0"/>
        </c:dLbls>
        <c:gapWidth val="150"/>
        <c:axId val="87355776"/>
        <c:axId val="873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extLst>
            <c:ext xmlns:c16="http://schemas.microsoft.com/office/drawing/2014/chart" uri="{C3380CC4-5D6E-409C-BE32-E72D297353CC}">
              <c16:uniqueId val="{00000001-6BAA-41F6-98C8-9F7A43CBB35C}"/>
            </c:ext>
          </c:extLst>
        </c:ser>
        <c:dLbls>
          <c:showLegendKey val="0"/>
          <c:showVal val="0"/>
          <c:showCatName val="0"/>
          <c:showSerName val="0"/>
          <c:showPercent val="0"/>
          <c:showBubbleSize val="0"/>
        </c:dLbls>
        <c:marker val="1"/>
        <c:smooth val="0"/>
        <c:axId val="87355776"/>
        <c:axId val="87357696"/>
      </c:lineChart>
      <c:dateAx>
        <c:axId val="87355776"/>
        <c:scaling>
          <c:orientation val="minMax"/>
        </c:scaling>
        <c:delete val="1"/>
        <c:axPos val="b"/>
        <c:numFmt formatCode="ge" sourceLinked="1"/>
        <c:majorTickMark val="none"/>
        <c:minorTickMark val="none"/>
        <c:tickLblPos val="none"/>
        <c:crossAx val="87357696"/>
        <c:crosses val="autoZero"/>
        <c:auto val="1"/>
        <c:lblOffset val="100"/>
        <c:baseTimeUnit val="years"/>
      </c:dateAx>
      <c:valAx>
        <c:axId val="873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愛知中部水道企業団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117</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89.91</v>
      </c>
      <c r="J10" s="52"/>
      <c r="K10" s="52"/>
      <c r="L10" s="52"/>
      <c r="M10" s="52"/>
      <c r="N10" s="52"/>
      <c r="O10" s="64"/>
      <c r="P10" s="53">
        <f>データ!$P$6</f>
        <v>99.86</v>
      </c>
      <c r="Q10" s="53"/>
      <c r="R10" s="53"/>
      <c r="S10" s="53"/>
      <c r="T10" s="53"/>
      <c r="U10" s="53"/>
      <c r="V10" s="53"/>
      <c r="W10" s="61">
        <f>データ!$Q$6</f>
        <v>2721</v>
      </c>
      <c r="X10" s="61"/>
      <c r="Y10" s="61"/>
      <c r="Z10" s="61"/>
      <c r="AA10" s="61"/>
      <c r="AB10" s="61"/>
      <c r="AC10" s="61"/>
      <c r="AD10" s="2"/>
      <c r="AE10" s="2"/>
      <c r="AF10" s="2"/>
      <c r="AG10" s="2"/>
      <c r="AH10" s="5"/>
      <c r="AI10" s="5"/>
      <c r="AJ10" s="5"/>
      <c r="AK10" s="5"/>
      <c r="AL10" s="61">
        <f>データ!$U$6</f>
        <v>318312</v>
      </c>
      <c r="AM10" s="61"/>
      <c r="AN10" s="61"/>
      <c r="AO10" s="61"/>
      <c r="AP10" s="61"/>
      <c r="AQ10" s="61"/>
      <c r="AR10" s="61"/>
      <c r="AS10" s="61"/>
      <c r="AT10" s="51">
        <f>データ!$V$6</f>
        <v>129.76</v>
      </c>
      <c r="AU10" s="52"/>
      <c r="AV10" s="52"/>
      <c r="AW10" s="52"/>
      <c r="AX10" s="52"/>
      <c r="AY10" s="52"/>
      <c r="AZ10" s="52"/>
      <c r="BA10" s="52"/>
      <c r="BB10" s="53">
        <f>データ!$W$6</f>
        <v>2453.08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238902</v>
      </c>
      <c r="D6" s="34">
        <f t="shared" si="3"/>
        <v>46</v>
      </c>
      <c r="E6" s="34">
        <f t="shared" si="3"/>
        <v>1</v>
      </c>
      <c r="F6" s="34">
        <f t="shared" si="3"/>
        <v>0</v>
      </c>
      <c r="G6" s="34">
        <f t="shared" si="3"/>
        <v>1</v>
      </c>
      <c r="H6" s="34" t="str">
        <f t="shared" si="3"/>
        <v>愛知県　愛知中部水道企業団</v>
      </c>
      <c r="I6" s="34" t="str">
        <f t="shared" si="3"/>
        <v>法適用</v>
      </c>
      <c r="J6" s="34" t="str">
        <f t="shared" si="3"/>
        <v>水道事業</v>
      </c>
      <c r="K6" s="34" t="str">
        <f t="shared" si="3"/>
        <v>末端給水事業</v>
      </c>
      <c r="L6" s="34" t="str">
        <f t="shared" si="3"/>
        <v>A1</v>
      </c>
      <c r="M6" s="34">
        <f t="shared" si="3"/>
        <v>0</v>
      </c>
      <c r="N6" s="35" t="str">
        <f t="shared" si="3"/>
        <v>-</v>
      </c>
      <c r="O6" s="35">
        <f t="shared" si="3"/>
        <v>89.91</v>
      </c>
      <c r="P6" s="35">
        <f t="shared" si="3"/>
        <v>99.86</v>
      </c>
      <c r="Q6" s="35">
        <f t="shared" si="3"/>
        <v>2721</v>
      </c>
      <c r="R6" s="35" t="str">
        <f t="shared" si="3"/>
        <v>-</v>
      </c>
      <c r="S6" s="35" t="str">
        <f t="shared" si="3"/>
        <v>-</v>
      </c>
      <c r="T6" s="35" t="str">
        <f t="shared" si="3"/>
        <v>-</v>
      </c>
      <c r="U6" s="35">
        <f t="shared" si="3"/>
        <v>318312</v>
      </c>
      <c r="V6" s="35">
        <f t="shared" si="3"/>
        <v>129.76</v>
      </c>
      <c r="W6" s="35">
        <f t="shared" si="3"/>
        <v>2453.08</v>
      </c>
      <c r="X6" s="36">
        <f>IF(X7="",NA(),X7)</f>
        <v>112.65</v>
      </c>
      <c r="Y6" s="36">
        <f t="shared" ref="Y6:AG6" si="4">IF(Y7="",NA(),Y7)</f>
        <v>105.68</v>
      </c>
      <c r="Z6" s="36">
        <f t="shared" si="4"/>
        <v>118.01</v>
      </c>
      <c r="AA6" s="36">
        <f t="shared" si="4"/>
        <v>118.43</v>
      </c>
      <c r="AB6" s="36">
        <f t="shared" si="4"/>
        <v>119.18</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437.5</v>
      </c>
      <c r="AU6" s="36">
        <f t="shared" ref="AU6:BC6" si="6">IF(AU7="",NA(),AU7)</f>
        <v>408.71</v>
      </c>
      <c r="AV6" s="36">
        <f t="shared" si="6"/>
        <v>353.65</v>
      </c>
      <c r="AW6" s="36">
        <f t="shared" si="6"/>
        <v>295.38</v>
      </c>
      <c r="AX6" s="36">
        <f t="shared" si="6"/>
        <v>364.05</v>
      </c>
      <c r="AY6" s="36">
        <f t="shared" si="6"/>
        <v>475.07</v>
      </c>
      <c r="AZ6" s="36">
        <f t="shared" si="6"/>
        <v>473.46</v>
      </c>
      <c r="BA6" s="36">
        <f t="shared" si="6"/>
        <v>240.81</v>
      </c>
      <c r="BB6" s="36">
        <f t="shared" si="6"/>
        <v>241.71</v>
      </c>
      <c r="BC6" s="36">
        <f t="shared" si="6"/>
        <v>249.08</v>
      </c>
      <c r="BD6" s="35" t="str">
        <f>IF(BD7="","",IF(BD7="-","【-】","【"&amp;SUBSTITUTE(TEXT(BD7,"#,##0.00"),"-","△")&amp;"】"))</f>
        <v>【262.87】</v>
      </c>
      <c r="BE6" s="36">
        <f>IF(BE7="",NA(),BE7)</f>
        <v>68.45</v>
      </c>
      <c r="BF6" s="36">
        <f t="shared" ref="BF6:BN6" si="7">IF(BF7="",NA(),BF7)</f>
        <v>66.540000000000006</v>
      </c>
      <c r="BG6" s="36">
        <f t="shared" si="7"/>
        <v>62.14</v>
      </c>
      <c r="BH6" s="36">
        <f t="shared" si="7"/>
        <v>55.72</v>
      </c>
      <c r="BI6" s="36">
        <f t="shared" si="7"/>
        <v>48.5</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107.83</v>
      </c>
      <c r="BQ6" s="36">
        <f t="shared" ref="BQ6:BY6" si="8">IF(BQ7="",NA(),BQ7)</f>
        <v>101.14</v>
      </c>
      <c r="BR6" s="36">
        <f t="shared" si="8"/>
        <v>116.31</v>
      </c>
      <c r="BS6" s="36">
        <f t="shared" si="8"/>
        <v>116.75</v>
      </c>
      <c r="BT6" s="36">
        <f t="shared" si="8"/>
        <v>117.47</v>
      </c>
      <c r="BU6" s="36">
        <f t="shared" si="8"/>
        <v>100.42</v>
      </c>
      <c r="BV6" s="36">
        <f t="shared" si="8"/>
        <v>100.77</v>
      </c>
      <c r="BW6" s="36">
        <f t="shared" si="8"/>
        <v>107.74</v>
      </c>
      <c r="BX6" s="36">
        <f t="shared" si="8"/>
        <v>108.81</v>
      </c>
      <c r="BY6" s="36">
        <f t="shared" si="8"/>
        <v>110.87</v>
      </c>
      <c r="BZ6" s="35" t="str">
        <f>IF(BZ7="","",IF(BZ7="-","【-】","【"&amp;SUBSTITUTE(TEXT(BZ7,"#,##0.00"),"-","△")&amp;"】"))</f>
        <v>【105.59】</v>
      </c>
      <c r="CA6" s="36">
        <f>IF(CA7="",NA(),CA7)</f>
        <v>173.75</v>
      </c>
      <c r="CB6" s="36">
        <f t="shared" ref="CB6:CJ6" si="9">IF(CB7="",NA(),CB7)</f>
        <v>175.83</v>
      </c>
      <c r="CC6" s="36">
        <f t="shared" si="9"/>
        <v>151.11000000000001</v>
      </c>
      <c r="CD6" s="36">
        <f t="shared" si="9"/>
        <v>150.86000000000001</v>
      </c>
      <c r="CE6" s="36">
        <f t="shared" si="9"/>
        <v>150.53</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72.88</v>
      </c>
      <c r="CM6" s="36">
        <f t="shared" ref="CM6:CU6" si="10">IF(CM7="",NA(),CM7)</f>
        <v>72.7</v>
      </c>
      <c r="CN6" s="36">
        <f t="shared" si="10"/>
        <v>71.78</v>
      </c>
      <c r="CO6" s="36">
        <f t="shared" si="10"/>
        <v>72.09</v>
      </c>
      <c r="CP6" s="36">
        <f t="shared" si="10"/>
        <v>73.430000000000007</v>
      </c>
      <c r="CQ6" s="36">
        <f t="shared" si="10"/>
        <v>64.09</v>
      </c>
      <c r="CR6" s="36">
        <f t="shared" si="10"/>
        <v>63.91</v>
      </c>
      <c r="CS6" s="36">
        <f t="shared" si="10"/>
        <v>63.25</v>
      </c>
      <c r="CT6" s="36">
        <f t="shared" si="10"/>
        <v>63.03</v>
      </c>
      <c r="CU6" s="36">
        <f t="shared" si="10"/>
        <v>63.18</v>
      </c>
      <c r="CV6" s="35" t="str">
        <f>IF(CV7="","",IF(CV7="-","【-】","【"&amp;SUBSTITUTE(TEXT(CV7,"#,##0.00"),"-","△")&amp;"】"))</f>
        <v>【59.94】</v>
      </c>
      <c r="CW6" s="36">
        <f>IF(CW7="",NA(),CW7)</f>
        <v>93.81</v>
      </c>
      <c r="CX6" s="36">
        <f t="shared" ref="CX6:DF6" si="11">IF(CX7="",NA(),CX7)</f>
        <v>94.06</v>
      </c>
      <c r="CY6" s="36">
        <f t="shared" si="11"/>
        <v>94.23</v>
      </c>
      <c r="CZ6" s="36">
        <f t="shared" si="11"/>
        <v>94.01</v>
      </c>
      <c r="DA6" s="36">
        <f t="shared" si="11"/>
        <v>94.21</v>
      </c>
      <c r="DB6" s="36">
        <f t="shared" si="11"/>
        <v>91.19</v>
      </c>
      <c r="DC6" s="36">
        <f t="shared" si="11"/>
        <v>91.45</v>
      </c>
      <c r="DD6" s="36">
        <f t="shared" si="11"/>
        <v>91.07</v>
      </c>
      <c r="DE6" s="36">
        <f t="shared" si="11"/>
        <v>91.21</v>
      </c>
      <c r="DF6" s="36">
        <f t="shared" si="11"/>
        <v>91.6</v>
      </c>
      <c r="DG6" s="35" t="str">
        <f>IF(DG7="","",IF(DG7="-","【-】","【"&amp;SUBSTITUTE(TEXT(DG7,"#,##0.00"),"-","△")&amp;"】"))</f>
        <v>【90.22】</v>
      </c>
      <c r="DH6" s="36">
        <f>IF(DH7="",NA(),DH7)</f>
        <v>40.96</v>
      </c>
      <c r="DI6" s="36">
        <f t="shared" ref="DI6:DQ6" si="12">IF(DI7="",NA(),DI7)</f>
        <v>41.33</v>
      </c>
      <c r="DJ6" s="36">
        <f t="shared" si="12"/>
        <v>43.03</v>
      </c>
      <c r="DK6" s="36">
        <f t="shared" si="12"/>
        <v>43.63</v>
      </c>
      <c r="DL6" s="36">
        <f t="shared" si="12"/>
        <v>44.23</v>
      </c>
      <c r="DM6" s="36">
        <f t="shared" si="12"/>
        <v>44.41</v>
      </c>
      <c r="DN6" s="36">
        <f t="shared" si="12"/>
        <v>45.38</v>
      </c>
      <c r="DO6" s="36">
        <f t="shared" si="12"/>
        <v>47.7</v>
      </c>
      <c r="DP6" s="36">
        <f t="shared" si="12"/>
        <v>48.41</v>
      </c>
      <c r="DQ6" s="36">
        <f t="shared" si="12"/>
        <v>49.1</v>
      </c>
      <c r="DR6" s="35" t="str">
        <f>IF(DR7="","",IF(DR7="-","【-】","【"&amp;SUBSTITUTE(TEXT(DR7,"#,##0.00"),"-","△")&amp;"】"))</f>
        <v>【47.91】</v>
      </c>
      <c r="DS6" s="36">
        <f>IF(DS7="",NA(),DS7)</f>
        <v>13.86</v>
      </c>
      <c r="DT6" s="36">
        <f t="shared" ref="DT6:EB6" si="13">IF(DT7="",NA(),DT7)</f>
        <v>13.27</v>
      </c>
      <c r="DU6" s="36">
        <f t="shared" si="13"/>
        <v>15.04</v>
      </c>
      <c r="DV6" s="36">
        <f t="shared" si="13"/>
        <v>14.02</v>
      </c>
      <c r="DW6" s="36">
        <f t="shared" si="13"/>
        <v>17.39</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0.76</v>
      </c>
      <c r="EE6" s="36">
        <f t="shared" ref="EE6:EM6" si="14">IF(EE7="",NA(),EE7)</f>
        <v>0.8</v>
      </c>
      <c r="EF6" s="36">
        <f t="shared" si="14"/>
        <v>0.65</v>
      </c>
      <c r="EG6" s="36">
        <f t="shared" si="14"/>
        <v>0.88</v>
      </c>
      <c r="EH6" s="36">
        <f t="shared" si="14"/>
        <v>1.54</v>
      </c>
      <c r="EI6" s="36">
        <f t="shared" si="14"/>
        <v>0.74</v>
      </c>
      <c r="EJ6" s="36">
        <f t="shared" si="14"/>
        <v>0.76</v>
      </c>
      <c r="EK6" s="36">
        <f t="shared" si="14"/>
        <v>0.69</v>
      </c>
      <c r="EL6" s="36">
        <f t="shared" si="14"/>
        <v>0.74</v>
      </c>
      <c r="EM6" s="36">
        <f t="shared" si="14"/>
        <v>0.73</v>
      </c>
      <c r="EN6" s="35" t="str">
        <f>IF(EN7="","",IF(EN7="-","【-】","【"&amp;SUBSTITUTE(TEXT(EN7,"#,##0.00"),"-","△")&amp;"】"))</f>
        <v>【0.76】</v>
      </c>
    </row>
    <row r="7" spans="1:144" s="37" customFormat="1" x14ac:dyDescent="0.15">
      <c r="A7" s="29"/>
      <c r="B7" s="38">
        <v>2016</v>
      </c>
      <c r="C7" s="38">
        <v>238902</v>
      </c>
      <c r="D7" s="38">
        <v>46</v>
      </c>
      <c r="E7" s="38">
        <v>1</v>
      </c>
      <c r="F7" s="38">
        <v>0</v>
      </c>
      <c r="G7" s="38">
        <v>1</v>
      </c>
      <c r="H7" s="38" t="s">
        <v>105</v>
      </c>
      <c r="I7" s="38" t="s">
        <v>106</v>
      </c>
      <c r="J7" s="38" t="s">
        <v>107</v>
      </c>
      <c r="K7" s="38" t="s">
        <v>108</v>
      </c>
      <c r="L7" s="38" t="s">
        <v>109</v>
      </c>
      <c r="M7" s="38"/>
      <c r="N7" s="39" t="s">
        <v>110</v>
      </c>
      <c r="O7" s="39">
        <v>89.91</v>
      </c>
      <c r="P7" s="39">
        <v>99.86</v>
      </c>
      <c r="Q7" s="39">
        <v>2721</v>
      </c>
      <c r="R7" s="39" t="s">
        <v>110</v>
      </c>
      <c r="S7" s="39" t="s">
        <v>110</v>
      </c>
      <c r="T7" s="39" t="s">
        <v>110</v>
      </c>
      <c r="U7" s="39">
        <v>318312</v>
      </c>
      <c r="V7" s="39">
        <v>129.76</v>
      </c>
      <c r="W7" s="39">
        <v>2453.08</v>
      </c>
      <c r="X7" s="39">
        <v>112.65</v>
      </c>
      <c r="Y7" s="39">
        <v>105.68</v>
      </c>
      <c r="Z7" s="39">
        <v>118.01</v>
      </c>
      <c r="AA7" s="39">
        <v>118.43</v>
      </c>
      <c r="AB7" s="39">
        <v>119.18</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437.5</v>
      </c>
      <c r="AU7" s="39">
        <v>408.71</v>
      </c>
      <c r="AV7" s="39">
        <v>353.65</v>
      </c>
      <c r="AW7" s="39">
        <v>295.38</v>
      </c>
      <c r="AX7" s="39">
        <v>364.05</v>
      </c>
      <c r="AY7" s="39">
        <v>475.07</v>
      </c>
      <c r="AZ7" s="39">
        <v>473.46</v>
      </c>
      <c r="BA7" s="39">
        <v>240.81</v>
      </c>
      <c r="BB7" s="39">
        <v>241.71</v>
      </c>
      <c r="BC7" s="39">
        <v>249.08</v>
      </c>
      <c r="BD7" s="39">
        <v>262.87</v>
      </c>
      <c r="BE7" s="39">
        <v>68.45</v>
      </c>
      <c r="BF7" s="39">
        <v>66.540000000000006</v>
      </c>
      <c r="BG7" s="39">
        <v>62.14</v>
      </c>
      <c r="BH7" s="39">
        <v>55.72</v>
      </c>
      <c r="BI7" s="39">
        <v>48.5</v>
      </c>
      <c r="BJ7" s="39">
        <v>296.5</v>
      </c>
      <c r="BK7" s="39">
        <v>285.77</v>
      </c>
      <c r="BL7" s="39">
        <v>283.10000000000002</v>
      </c>
      <c r="BM7" s="39">
        <v>274.14</v>
      </c>
      <c r="BN7" s="39">
        <v>266.66000000000003</v>
      </c>
      <c r="BO7" s="39">
        <v>270.87</v>
      </c>
      <c r="BP7" s="39">
        <v>107.83</v>
      </c>
      <c r="BQ7" s="39">
        <v>101.14</v>
      </c>
      <c r="BR7" s="39">
        <v>116.31</v>
      </c>
      <c r="BS7" s="39">
        <v>116.75</v>
      </c>
      <c r="BT7" s="39">
        <v>117.47</v>
      </c>
      <c r="BU7" s="39">
        <v>100.42</v>
      </c>
      <c r="BV7" s="39">
        <v>100.77</v>
      </c>
      <c r="BW7" s="39">
        <v>107.74</v>
      </c>
      <c r="BX7" s="39">
        <v>108.81</v>
      </c>
      <c r="BY7" s="39">
        <v>110.87</v>
      </c>
      <c r="BZ7" s="39">
        <v>105.59</v>
      </c>
      <c r="CA7" s="39">
        <v>173.75</v>
      </c>
      <c r="CB7" s="39">
        <v>175.83</v>
      </c>
      <c r="CC7" s="39">
        <v>151.11000000000001</v>
      </c>
      <c r="CD7" s="39">
        <v>150.86000000000001</v>
      </c>
      <c r="CE7" s="39">
        <v>150.53</v>
      </c>
      <c r="CF7" s="39">
        <v>166.61</v>
      </c>
      <c r="CG7" s="39">
        <v>165.74</v>
      </c>
      <c r="CH7" s="39">
        <v>154.33000000000001</v>
      </c>
      <c r="CI7" s="39">
        <v>152.94999999999999</v>
      </c>
      <c r="CJ7" s="39">
        <v>150.54</v>
      </c>
      <c r="CK7" s="39">
        <v>163.27000000000001</v>
      </c>
      <c r="CL7" s="39">
        <v>72.88</v>
      </c>
      <c r="CM7" s="39">
        <v>72.7</v>
      </c>
      <c r="CN7" s="39">
        <v>71.78</v>
      </c>
      <c r="CO7" s="39">
        <v>72.09</v>
      </c>
      <c r="CP7" s="39">
        <v>73.430000000000007</v>
      </c>
      <c r="CQ7" s="39">
        <v>64.09</v>
      </c>
      <c r="CR7" s="39">
        <v>63.91</v>
      </c>
      <c r="CS7" s="39">
        <v>63.25</v>
      </c>
      <c r="CT7" s="39">
        <v>63.03</v>
      </c>
      <c r="CU7" s="39">
        <v>63.18</v>
      </c>
      <c r="CV7" s="39">
        <v>59.94</v>
      </c>
      <c r="CW7" s="39">
        <v>93.81</v>
      </c>
      <c r="CX7" s="39">
        <v>94.06</v>
      </c>
      <c r="CY7" s="39">
        <v>94.23</v>
      </c>
      <c r="CZ7" s="39">
        <v>94.01</v>
      </c>
      <c r="DA7" s="39">
        <v>94.21</v>
      </c>
      <c r="DB7" s="39">
        <v>91.19</v>
      </c>
      <c r="DC7" s="39">
        <v>91.45</v>
      </c>
      <c r="DD7" s="39">
        <v>91.07</v>
      </c>
      <c r="DE7" s="39">
        <v>91.21</v>
      </c>
      <c r="DF7" s="39">
        <v>91.6</v>
      </c>
      <c r="DG7" s="39">
        <v>90.22</v>
      </c>
      <c r="DH7" s="39">
        <v>40.96</v>
      </c>
      <c r="DI7" s="39">
        <v>41.33</v>
      </c>
      <c r="DJ7" s="39">
        <v>43.03</v>
      </c>
      <c r="DK7" s="39">
        <v>43.63</v>
      </c>
      <c r="DL7" s="39">
        <v>44.23</v>
      </c>
      <c r="DM7" s="39">
        <v>44.41</v>
      </c>
      <c r="DN7" s="39">
        <v>45.38</v>
      </c>
      <c r="DO7" s="39">
        <v>47.7</v>
      </c>
      <c r="DP7" s="39">
        <v>48.41</v>
      </c>
      <c r="DQ7" s="39">
        <v>49.1</v>
      </c>
      <c r="DR7" s="39">
        <v>47.91</v>
      </c>
      <c r="DS7" s="39">
        <v>13.86</v>
      </c>
      <c r="DT7" s="39">
        <v>13.27</v>
      </c>
      <c r="DU7" s="39">
        <v>15.04</v>
      </c>
      <c r="DV7" s="39">
        <v>14.02</v>
      </c>
      <c r="DW7" s="39">
        <v>17.39</v>
      </c>
      <c r="DX7" s="39">
        <v>12.28</v>
      </c>
      <c r="DY7" s="39">
        <v>13.33</v>
      </c>
      <c r="DZ7" s="39">
        <v>14.54</v>
      </c>
      <c r="EA7" s="39">
        <v>16.16</v>
      </c>
      <c r="EB7" s="39">
        <v>17.420000000000002</v>
      </c>
      <c r="EC7" s="39">
        <v>15</v>
      </c>
      <c r="ED7" s="39">
        <v>0.76</v>
      </c>
      <c r="EE7" s="39">
        <v>0.8</v>
      </c>
      <c r="EF7" s="39">
        <v>0.65</v>
      </c>
      <c r="EG7" s="39">
        <v>0.88</v>
      </c>
      <c r="EH7" s="39">
        <v>1.54</v>
      </c>
      <c r="EI7" s="39">
        <v>0.74</v>
      </c>
      <c r="EJ7" s="39">
        <v>0.76</v>
      </c>
      <c r="EK7" s="39">
        <v>0.69</v>
      </c>
      <c r="EL7" s="39">
        <v>0.74</v>
      </c>
      <c r="EM7" s="39">
        <v>0.73</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2018-02-13T08:18:42Z</cp:lastPrinted>
  <dcterms:created xsi:type="dcterms:W3CDTF">2017-12-25T01:30:33Z</dcterms:created>
  <dcterms:modified xsi:type="dcterms:W3CDTF">2018-02-27T10:00:17Z</dcterms:modified>
</cp:coreProperties>
</file>