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O6" i="5"/>
  <c r="N6" i="5"/>
  <c r="M6" i="5"/>
  <c r="L6" i="5"/>
  <c r="Z8" i="4" s="1"/>
  <c r="K6" i="5"/>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Z10" i="4"/>
  <c r="R10" i="4"/>
  <c r="J10" i="4"/>
  <c r="B10" i="4"/>
  <c r="AY8" i="4"/>
  <c r="AQ8" i="4"/>
  <c r="R8" i="4"/>
  <c r="J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<sst xmlns="http://schemas.openxmlformats.org/spreadsheetml/2006/main" count="217" uniqueCount="107">
  <si>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</si>
  <si>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</si>
  <si>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</si>
  <si>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</si>
  <si>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</si>
  <si>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</si>
  <si>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</si>
  <si>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</si>
  <si>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</si>
  <si>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</si>
  <si>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</si>
  <si>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</si>
  <si>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</si>
  <si>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</si>
  <si>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</si>
  <si>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</si>
  <si>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</si>
  <si>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</si>
  <si>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</si>
  <si>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</si>
  <si>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</si>
  <si>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</si>
  <si>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</si>
  <si>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</si>
  <si>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</si>
  <si>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</si>
  <si>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</si>
  <si>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</si>
  <si>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</si>
  <si>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</si>
  <si>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</si>
  <si>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</si>
  <si>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</si>
  <si>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</si>
  <si>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</si>
  <si>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</si>
  <si>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</si>
  <si>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</si>
  <si>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</si>
  <si>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</si>
  <si>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</si>
  <si>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</si>
  <si>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</si>
  <si>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</si>
  <si>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</si>
  <si>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</si>
  <si>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</si>
  <si>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</si>
  <si>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</si>
  <si>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</si>
  <si>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</si>
  <si>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</si>
  <si>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</si>
  <si>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</si>
  <si>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</si>
  <si>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</si>
  <si>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</si>
  <si>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</si>
  <si>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</si>
  <si>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</si>
  <si>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</si>
  <si>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</si>
  <si>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</si>
  <si>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</si>
  <si>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</si>
  <si>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</si>
  <si>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</si>
  <si>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</si>
  <si>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</si>
  <si>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</si>
  <si>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</si>
  <si>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</si>
  <si>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</si>
  <si>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</si>
  <si>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</si>
  <si>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</si>
  <si>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</si>
  <si>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</si>
  <si>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</si>
  <si>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</si>
  <si>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</si>
  <si>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</si>
  <si>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</si>
  <si>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</si>
  <si>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</si>
  <si>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</si>
  <si>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</si>
  <si>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</si>
  <si>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</si>
  <si>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</si>
  <si>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</si>
  <si>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</si>
  <si>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</si>
  <si>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豊橋市</t>
  </si>
  <si>
    <t>法適用</t>
  </si>
  <si>
    <t>水道事業</t>
  </si>
  <si>
    <t>末端給水事業</t>
  </si>
  <si>
    <t>A1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</si>
  <si>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</si>
  <si>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</si>
  <si>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</si>
  <si>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</si>
  <si>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</si>
  <si>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</si>
  <si>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営の健全性・効率性については、経営を健全かつ効率的に行えていると考えられるが、依然として、節水機器の普及や節水意識の高揚、給水人口の減少による使用水量の減少の傾向がみられ、給水収益の減少が見込まれるため、今よりも厳しい経営環境となっていくことが予想される。こうした状況の中でも、年間配水量の減少量に下げ止まりの傾向が見られるため、今後は、年間配水量の増減量に特に注視、考慮しつつ、事業計画をたてる必要がある。
・老朽化については、今後も各整備事業を適切に計画、実施していき、老朽化した諸施設及び管路の改良・更新に順次対応していく必要がある。
・以上のことから将来にわたって安全で安心な水を低廉な価格で安定的に供給していくため、老朽化した諸施設及び管路の改良・更新に対応できるよう財源確保を適切に行っていく必要がある。</t>
    <rPh sb="1" eb="3">
      <t>ケイエイ</t>
    </rPh>
    <rPh sb="4" eb="7">
      <t>ケンゼンセイ</t>
    </rPh>
    <rPh sb="8" eb="11">
      <t>コウリツセイ</t>
    </rPh>
    <rPh sb="17" eb="19">
      <t>ケイエイ</t>
    </rPh>
    <rPh sb="20" eb="22">
      <t>ケンゼン</t>
    </rPh>
    <rPh sb="24" eb="26">
      <t>コウリツ</t>
    </rPh>
    <rPh sb="26" eb="27">
      <t>テキ</t>
    </rPh>
    <rPh sb="28" eb="29">
      <t>オコナ</t>
    </rPh>
    <rPh sb="34" eb="35">
      <t>カンガ</t>
    </rPh>
    <rPh sb="41" eb="43">
      <t>イゼン</t>
    </rPh>
    <rPh sb="47" eb="49">
      <t>セッスイ</t>
    </rPh>
    <rPh sb="49" eb="51">
      <t>キキ</t>
    </rPh>
    <rPh sb="52" eb="54">
      <t>フキュウ</t>
    </rPh>
    <rPh sb="55" eb="57">
      <t>セッスイ</t>
    </rPh>
    <rPh sb="57" eb="59">
      <t>イシキ</t>
    </rPh>
    <rPh sb="60" eb="62">
      <t>コウヨウ</t>
    </rPh>
    <rPh sb="63" eb="65">
      <t>キュウスイ</t>
    </rPh>
    <rPh sb="65" eb="67">
      <t>ジンコウ</t>
    </rPh>
    <rPh sb="68" eb="70">
      <t>ゲンショウ</t>
    </rPh>
    <rPh sb="73" eb="75">
      <t>シヨウ</t>
    </rPh>
    <rPh sb="75" eb="76">
      <t>スイ</t>
    </rPh>
    <rPh sb="76" eb="77">
      <t>リョウ</t>
    </rPh>
    <rPh sb="78" eb="80">
      <t>ゲンショウ</t>
    </rPh>
    <rPh sb="81" eb="83">
      <t>ケイコウ</t>
    </rPh>
    <rPh sb="88" eb="90">
      <t>キュウスイ</t>
    </rPh>
    <rPh sb="90" eb="92">
      <t>シュウエキ</t>
    </rPh>
    <rPh sb="93" eb="95">
      <t>ゲンショウ</t>
    </rPh>
    <rPh sb="96" eb="98">
      <t>ミコ</t>
    </rPh>
    <rPh sb="104" eb="105">
      <t>イマ</t>
    </rPh>
    <rPh sb="108" eb="109">
      <t>キビ</t>
    </rPh>
    <rPh sb="111" eb="113">
      <t>ケイエイ</t>
    </rPh>
    <rPh sb="113" eb="115">
      <t>カンキョウ</t>
    </rPh>
    <rPh sb="124" eb="126">
      <t>ヨソウ</t>
    </rPh>
    <rPh sb="134" eb="136">
      <t>ジョウキョウ</t>
    </rPh>
    <rPh sb="137" eb="138">
      <t>ナカ</t>
    </rPh>
    <rPh sb="141" eb="143">
      <t>ネンカン</t>
    </rPh>
    <rPh sb="143" eb="145">
      <t>ハイスイ</t>
    </rPh>
    <rPh sb="145" eb="146">
      <t>リョウ</t>
    </rPh>
    <rPh sb="151" eb="152">
      <t>サ</t>
    </rPh>
    <rPh sb="153" eb="154">
      <t>ド</t>
    </rPh>
    <rPh sb="157" eb="159">
      <t>ケイコウ</t>
    </rPh>
    <rPh sb="160" eb="161">
      <t>ミ</t>
    </rPh>
    <rPh sb="167" eb="169">
      <t>コンゴ</t>
    </rPh>
    <rPh sb="171" eb="173">
      <t>ネンカン</t>
    </rPh>
    <rPh sb="173" eb="175">
      <t>ハイスイ</t>
    </rPh>
    <rPh sb="175" eb="176">
      <t>リョウ</t>
    </rPh>
    <rPh sb="177" eb="179">
      <t>ゾウゲン</t>
    </rPh>
    <rPh sb="179" eb="180">
      <t>リョウ</t>
    </rPh>
    <rPh sb="181" eb="182">
      <t>トク</t>
    </rPh>
    <rPh sb="183" eb="185">
      <t>チュウシ</t>
    </rPh>
    <rPh sb="186" eb="188">
      <t>コウリョ</t>
    </rPh>
    <rPh sb="208" eb="210">
      <t>ロウキュウ</t>
    </rPh>
    <rPh sb="210" eb="211">
      <t>カ</t>
    </rPh>
    <rPh sb="217" eb="219">
      <t>コンゴ</t>
    </rPh>
    <rPh sb="220" eb="221">
      <t>カク</t>
    </rPh>
    <rPh sb="221" eb="223">
      <t>セイビ</t>
    </rPh>
    <rPh sb="223" eb="225">
      <t>ジギョウ</t>
    </rPh>
    <rPh sb="226" eb="228">
      <t>テキセツ</t>
    </rPh>
    <rPh sb="229" eb="231">
      <t>ケイカク</t>
    </rPh>
    <rPh sb="232" eb="234">
      <t>ジッシ</t>
    </rPh>
    <rPh sb="258" eb="260">
      <t>ジュンジ</t>
    </rPh>
    <rPh sb="260" eb="262">
      <t>タイオウ</t>
    </rPh>
    <rPh sb="266" eb="268">
      <t>ヒツヨウ</t>
    </rPh>
    <rPh sb="274" eb="276">
      <t>イジョウ</t>
    </rPh>
    <rPh sb="281" eb="283">
      <t>ショウライ</t>
    </rPh>
    <rPh sb="288" eb="290">
      <t>アンゼン</t>
    </rPh>
    <rPh sb="291" eb="293">
      <t>アンシン</t>
    </rPh>
    <rPh sb="294" eb="295">
      <t>ミズ</t>
    </rPh>
    <rPh sb="296" eb="298">
      <t>テイレン</t>
    </rPh>
    <rPh sb="299" eb="301">
      <t>カカク</t>
    </rPh>
    <rPh sb="302" eb="304">
      <t>アンテイ</t>
    </rPh>
    <rPh sb="304" eb="305">
      <t>テキ</t>
    </rPh>
    <rPh sb="306" eb="308">
      <t>キョウキュウ</t>
    </rPh>
    <rPh sb="334" eb="336">
      <t>タイオウ</t>
    </rPh>
    <rPh sb="341" eb="343">
      <t>ザイゲン</t>
    </rPh>
    <rPh sb="343" eb="345">
      <t>カクホ</t>
    </rPh>
    <rPh sb="346" eb="348">
      <t>テキセツ</t>
    </rPh>
    <rPh sb="349" eb="350">
      <t>オコナ</t>
    </rPh>
    <rPh sb="354" eb="356">
      <t>ヒツヨウ</t>
    </rPh>
    <phoneticPr fontId="4"/>
  </si>
  <si>
    <r>
      <t>・①経常収支比率は、100％を超え黒字経営となっており、経常収益の大半は給水収益で賄えている。また、②累積欠損金もなく、⑤料金回収率は、類似団体平均値、全国平均と比べ高い水準を満たしており、損失を出さずに適切な料金水準に基づいた給水収益による安定した経営が行われている。
・⑦施設利用率、⑧有収率ともに類似団体平均値、全国平均と比べても高い水準を満たしていることから、効率的な施設稼働と配水の供給が行われ、給水収益に繋がっているといえる。また、⑥給水原価が、類似団体平均値、全国平均と比べて低く、1</t>
    </r>
    <r>
      <rPr>
        <sz val="11"/>
        <color theme="1"/>
        <rFont val="ＭＳ Ｐゴシック"/>
        <family val="3"/>
        <charset val="128"/>
      </rPr>
      <t>㎥</t>
    </r>
    <r>
      <rPr>
        <sz val="11"/>
        <color theme="1"/>
        <rFont val="ＭＳ ゴシック"/>
        <family val="3"/>
        <charset val="128"/>
      </rPr>
      <t>の有収水を製造するにあたり費用対効果も高い水準を保持している。
・③流動比率は、各年度により多少の変動が見られるものの各年度200％を超えており、流動負債に対する流動資産が適切に確保できている。また、④企業債残高対給水収益比率が毎年度低下していることから、給水収益が減少傾向にあるなかでも、適切な企業債の借入と償還が行われている。</t>
    </r>
    <rPh sb="2" eb="4">
      <t>ケイジョウ</t>
    </rPh>
    <rPh sb="4" eb="6">
      <t>シュウシ</t>
    </rPh>
    <rPh sb="6" eb="8">
      <t>ヒリツ</t>
    </rPh>
    <rPh sb="15" eb="16">
      <t>コ</t>
    </rPh>
    <rPh sb="17" eb="19">
      <t>クロジ</t>
    </rPh>
    <rPh sb="19" eb="21">
      <t>ケイエイ</t>
    </rPh>
    <rPh sb="28" eb="30">
      <t>ケイジョウ</t>
    </rPh>
    <rPh sb="30" eb="32">
      <t>シュウエキ</t>
    </rPh>
    <rPh sb="33" eb="35">
      <t>タイハン</t>
    </rPh>
    <rPh sb="36" eb="38">
      <t>キュウスイ</t>
    </rPh>
    <rPh sb="38" eb="40">
      <t>シュウエキ</t>
    </rPh>
    <rPh sb="41" eb="42">
      <t>マカナ</t>
    </rPh>
    <rPh sb="51" eb="53">
      <t>ルイセキ</t>
    </rPh>
    <rPh sb="53" eb="56">
      <t>ケッソンキン</t>
    </rPh>
    <rPh sb="61" eb="63">
      <t>リョウキン</t>
    </rPh>
    <rPh sb="63" eb="65">
      <t>カイシュウ</t>
    </rPh>
    <rPh sb="65" eb="66">
      <t>リツ</t>
    </rPh>
    <rPh sb="81" eb="82">
      <t>クラ</t>
    </rPh>
    <rPh sb="83" eb="84">
      <t>タカ</t>
    </rPh>
    <rPh sb="85" eb="87">
      <t>スイジュン</t>
    </rPh>
    <rPh sb="88" eb="89">
      <t>ミ</t>
    </rPh>
    <rPh sb="95" eb="97">
      <t>ソンシツ</t>
    </rPh>
    <rPh sb="98" eb="99">
      <t>ダ</t>
    </rPh>
    <rPh sb="102" eb="104">
      <t>テキセツ</t>
    </rPh>
    <rPh sb="105" eb="107">
      <t>リョウキン</t>
    </rPh>
    <rPh sb="107" eb="109">
      <t>スイジュン</t>
    </rPh>
    <rPh sb="110" eb="111">
      <t>モト</t>
    </rPh>
    <rPh sb="114" eb="116">
      <t>キュウスイ</t>
    </rPh>
    <rPh sb="116" eb="118">
      <t>シュウエキ</t>
    </rPh>
    <rPh sb="121" eb="123">
      <t>アンテイ</t>
    </rPh>
    <rPh sb="125" eb="127">
      <t>ケイエイ</t>
    </rPh>
    <rPh sb="128" eb="129">
      <t>オコナ</t>
    </rPh>
    <rPh sb="138" eb="140">
      <t>シセツ</t>
    </rPh>
    <rPh sb="140" eb="143">
      <t>リヨウリツ</t>
    </rPh>
    <rPh sb="145" eb="146">
      <t>ア</t>
    </rPh>
    <rPh sb="146" eb="147">
      <t>オサ</t>
    </rPh>
    <rPh sb="147" eb="148">
      <t>リツ</t>
    </rPh>
    <rPh sb="184" eb="187">
      <t>コウリツテキ</t>
    </rPh>
    <rPh sb="188" eb="190">
      <t>シセツ</t>
    </rPh>
    <rPh sb="190" eb="192">
      <t>カドウ</t>
    </rPh>
    <rPh sb="193" eb="195">
      <t>ハイスイ</t>
    </rPh>
    <rPh sb="196" eb="198">
      <t>キョウキュウ</t>
    </rPh>
    <rPh sb="199" eb="200">
      <t>オコナ</t>
    </rPh>
    <rPh sb="203" eb="205">
      <t>キュウスイ</t>
    </rPh>
    <rPh sb="205" eb="207">
      <t>シュウエキ</t>
    </rPh>
    <rPh sb="208" eb="209">
      <t>ツナ</t>
    </rPh>
    <rPh sb="223" eb="225">
      <t>キュウスイ</t>
    </rPh>
    <rPh sb="225" eb="227">
      <t>ゲンカ</t>
    </rPh>
    <rPh sb="245" eb="246">
      <t>ヒク</t>
    </rPh>
    <rPh sb="251" eb="252">
      <t>ア</t>
    </rPh>
    <rPh sb="252" eb="253">
      <t>オサ</t>
    </rPh>
    <rPh sb="253" eb="254">
      <t>スイ</t>
    </rPh>
    <rPh sb="255" eb="257">
      <t>セイゾウ</t>
    </rPh>
    <rPh sb="263" eb="268">
      <t>ヒヨウタイコウカ</t>
    </rPh>
    <rPh sb="269" eb="270">
      <t>タカ</t>
    </rPh>
    <rPh sb="271" eb="273">
      <t>スイジュン</t>
    </rPh>
    <rPh sb="274" eb="276">
      <t>ホジ</t>
    </rPh>
    <rPh sb="284" eb="286">
      <t>リュウドウ</t>
    </rPh>
    <rPh sb="286" eb="288">
      <t>ヒリツ</t>
    </rPh>
    <rPh sb="290" eb="291">
      <t>カク</t>
    </rPh>
    <rPh sb="291" eb="293">
      <t>ネンド</t>
    </rPh>
    <rPh sb="296" eb="298">
      <t>タショウ</t>
    </rPh>
    <rPh sb="299" eb="301">
      <t>ヘンドウ</t>
    </rPh>
    <rPh sb="302" eb="303">
      <t>ミ</t>
    </rPh>
    <rPh sb="309" eb="312">
      <t>カクネンド</t>
    </rPh>
    <rPh sb="317" eb="318">
      <t>コ</t>
    </rPh>
    <rPh sb="323" eb="325">
      <t>リュウドウ</t>
    </rPh>
    <rPh sb="325" eb="327">
      <t>フサイ</t>
    </rPh>
    <rPh sb="328" eb="329">
      <t>タイ</t>
    </rPh>
    <rPh sb="331" eb="333">
      <t>リュウドウ</t>
    </rPh>
    <rPh sb="333" eb="335">
      <t>シサン</t>
    </rPh>
    <rPh sb="336" eb="338">
      <t>テキセツ</t>
    </rPh>
    <rPh sb="339" eb="341">
      <t>カクホ</t>
    </rPh>
    <rPh sb="351" eb="353">
      <t>キギョウ</t>
    </rPh>
    <rPh sb="353" eb="354">
      <t>サイ</t>
    </rPh>
    <rPh sb="354" eb="356">
      <t>ザンダカ</t>
    </rPh>
    <rPh sb="356" eb="357">
      <t>タイ</t>
    </rPh>
    <rPh sb="357" eb="359">
      <t>キュウスイ</t>
    </rPh>
    <rPh sb="359" eb="361">
      <t>シュウエキ</t>
    </rPh>
    <rPh sb="361" eb="363">
      <t>ヒリツ</t>
    </rPh>
    <rPh sb="364" eb="367">
      <t>マイネンド</t>
    </rPh>
    <rPh sb="367" eb="369">
      <t>テイカ</t>
    </rPh>
    <rPh sb="378" eb="380">
      <t>キュウスイ</t>
    </rPh>
    <rPh sb="380" eb="382">
      <t>シュウエキ</t>
    </rPh>
    <rPh sb="383" eb="385">
      <t>ゲンショウ</t>
    </rPh>
    <rPh sb="385" eb="387">
      <t>ケイコウ</t>
    </rPh>
    <rPh sb="395" eb="397">
      <t>テキセツ</t>
    </rPh>
    <rPh sb="398" eb="400">
      <t>キギョウ</t>
    </rPh>
    <rPh sb="400" eb="401">
      <t>サイ</t>
    </rPh>
    <rPh sb="402" eb="404">
      <t>カリイレ</t>
    </rPh>
    <rPh sb="405" eb="407">
      <t>ショウカン</t>
    </rPh>
    <rPh sb="408" eb="409">
      <t>オコナ</t>
    </rPh>
    <phoneticPr fontId="4"/>
  </si>
  <si>
    <t>・①有形固定資産減価償却率と②管路経年化率がともに類似団体平均値、全国平均よりも高いことから、諸施設及び管路の改良・更新の実施が必要である。こうした状況を踏まえ、平成27年度までに第6期配水管整備事業、第2期水道施設整備事業を実施し、その結果として、③管路更新率が類似団体平均値、全国平均よりも高い数値として表れており、整備事業の成果が反映されている。平成28年度からは、第7期配水管整備事業、第2期水道施設整備事業（後期）を開始しており、今後も、計画的に整備事業を推進していく。</t>
    <rPh sb="2" eb="4">
      <t>ユウケイ</t>
    </rPh>
    <rPh sb="4" eb="6">
      <t>コテイ</t>
    </rPh>
    <rPh sb="6" eb="8">
      <t>シサン</t>
    </rPh>
    <rPh sb="8" eb="10">
      <t>ゲンカ</t>
    </rPh>
    <rPh sb="10" eb="12">
      <t>ショウキャク</t>
    </rPh>
    <rPh sb="12" eb="13">
      <t>リツ</t>
    </rPh>
    <rPh sb="15" eb="17">
      <t>カンロ</t>
    </rPh>
    <rPh sb="17" eb="20">
      <t>ケイネンカ</t>
    </rPh>
    <rPh sb="20" eb="21">
      <t>リツ</t>
    </rPh>
    <rPh sb="40" eb="41">
      <t>タカ</t>
    </rPh>
    <rPh sb="47" eb="48">
      <t>ショ</t>
    </rPh>
    <rPh sb="48" eb="50">
      <t>シセツ</t>
    </rPh>
    <rPh sb="50" eb="51">
      <t>オヨ</t>
    </rPh>
    <rPh sb="52" eb="54">
      <t>カンロ</t>
    </rPh>
    <rPh sb="55" eb="57">
      <t>カイリョウ</t>
    </rPh>
    <rPh sb="58" eb="60">
      <t>コウシン</t>
    </rPh>
    <rPh sb="61" eb="63">
      <t>ジッシ</t>
    </rPh>
    <rPh sb="64" eb="66">
      <t>ヒツヨウ</t>
    </rPh>
    <rPh sb="74" eb="76">
      <t>ジョウキョウ</t>
    </rPh>
    <rPh sb="77" eb="78">
      <t>フ</t>
    </rPh>
    <rPh sb="81" eb="83">
      <t>ヘイセイ</t>
    </rPh>
    <rPh sb="85" eb="87">
      <t>ネンド</t>
    </rPh>
    <rPh sb="90" eb="91">
      <t>ダイ</t>
    </rPh>
    <rPh sb="92" eb="93">
      <t>キ</t>
    </rPh>
    <rPh sb="93" eb="96">
      <t>ハイスイカン</t>
    </rPh>
    <rPh sb="96" eb="98">
      <t>セイビ</t>
    </rPh>
    <rPh sb="98" eb="100">
      <t>ジギョウ</t>
    </rPh>
    <rPh sb="101" eb="102">
      <t>ダイ</t>
    </rPh>
    <rPh sb="103" eb="104">
      <t>キ</t>
    </rPh>
    <rPh sb="104" eb="106">
      <t>スイドウ</t>
    </rPh>
    <rPh sb="106" eb="108">
      <t>シセツ</t>
    </rPh>
    <rPh sb="108" eb="110">
      <t>セイビ</t>
    </rPh>
    <rPh sb="110" eb="112">
      <t>ジギョウ</t>
    </rPh>
    <rPh sb="113" eb="115">
      <t>ジッシ</t>
    </rPh>
    <rPh sb="119" eb="121">
      <t>ケッカ</t>
    </rPh>
    <rPh sb="126" eb="128">
      <t>カンロ</t>
    </rPh>
    <rPh sb="128" eb="130">
      <t>コウシン</t>
    </rPh>
    <rPh sb="130" eb="131">
      <t>リツ</t>
    </rPh>
    <rPh sb="147" eb="148">
      <t>タカ</t>
    </rPh>
    <rPh sb="149" eb="151">
      <t>スウチ</t>
    </rPh>
    <rPh sb="154" eb="155">
      <t>アラワ</t>
    </rPh>
    <rPh sb="160" eb="162">
      <t>セイビ</t>
    </rPh>
    <rPh sb="162" eb="164">
      <t>ジギョウ</t>
    </rPh>
    <rPh sb="165" eb="167">
      <t>セイカ</t>
    </rPh>
    <rPh sb="168" eb="170">
      <t>ハンエイヒヨウタイコウカタカスイジュンホジリュウドウヒリツカクネンドタショウヘンドウミカクネンドコリュウドウフサイタイリュウドウシサンテキセツカクホキギョウサイザンダカタイキュウスイシュウエキヒリツマイネンドテイカキュウスイシュウエキゲンショウケイコウテキセツキギョウサイカリイレショウカンオコナ</t>
    </rPh>
    <rPh sb="176" eb="178">
      <t>ヘイセイ</t>
    </rPh>
    <rPh sb="180" eb="182">
      <t>ネンド</t>
    </rPh>
    <rPh sb="209" eb="211">
      <t>コウキ</t>
    </rPh>
    <rPh sb="213" eb="215">
      <t>カイシ</t>
    </rPh>
    <rPh sb="220" eb="222">
      <t>コンゴ</t>
    </rPh>
    <rPh sb="224" eb="227">
      <t>ケイカクテキ</t>
    </rPh>
    <rPh sb="228" eb="230">
      <t>セイビ</t>
    </rPh>
    <rPh sb="230" eb="232">
      <t>ジギョウ</t>
    </rPh>
    <rPh sb="233" eb="235">
      <t>スイシン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</si>
</sst>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theme="1"/>
      <name val="ＭＳ Ｐ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1.34</c:v>
                </c:pt>
                <c:pt idx="1">
                  <c:v>1.59</c:v>
                </c:pt>
                <c:pt idx="2">
                  <c:v>1.3</c:v>
                </c:pt>
                <c:pt idx="3">
                  <c:v>0.89</c:v>
                </c:pt>
                <c:pt idx="4">
                  <c:v>1</c:v>
                </c:pt>
              </c:numCache>
            </c:numRef>
          </c:val>
        </c:ser>
        <c:dLbls>
          <c:showLegendKey val="0"/>
          <c:showVal val="0"/>
          <c:showCatName val="0"/>
          <c:showSerName val="0"/>
          <c:showPercent val="0"/>
          <c:showBubbleSize val="0"/>
        </c:dLbls>
        <c:gapWidth val="150"/>
        <c:axId val="102676736"/>
        <c:axId val="10269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c:v>
                </c:pt>
                <c:pt idx="1">
                  <c:v>0.74</c:v>
                </c:pt>
                <c:pt idx="2">
                  <c:v>0.76</c:v>
                </c:pt>
                <c:pt idx="3">
                  <c:v>0.69</c:v>
                </c:pt>
                <c:pt idx="4">
                  <c:v>0.74</c:v>
                </c:pt>
              </c:numCache>
            </c:numRef>
          </c:val>
          <c:smooth val="0"/>
        </c:ser>
        <c:dLbls>
          <c:showLegendKey val="0"/>
          <c:showVal val="0"/>
          <c:showCatName val="0"/>
          <c:showSerName val="0"/>
          <c:showPercent val="0"/>
          <c:showBubbleSize val="0"/>
        </c:dLbls>
        <c:marker val="1"/>
        <c:smooth val="0"/>
        <c:axId val="102676736"/>
        <c:axId val="102691200"/>
      </c:lineChart>
      <c:dateAx>
        <c:axId val="102676736"/>
        <c:scaling>
          <c:orientation val="minMax"/>
        </c:scaling>
        <c:delete val="1"/>
        <c:axPos val="b"/>
        <c:numFmt formatCode="ge" sourceLinked="1"/>
        <c:majorTickMark val="none"/>
        <c:minorTickMark val="none"/>
        <c:tickLblPos val="none"/>
        <c:crossAx val="102691200"/>
        <c:crosses val="autoZero"/>
        <c:auto val="1"/>
        <c:lblOffset val="100"/>
        <c:baseTimeUnit val="years"/>
      </c:dateAx>
      <c:valAx>
        <c:axId val="10269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67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83.13</c:v>
                </c:pt>
                <c:pt idx="1">
                  <c:v>82.6</c:v>
                </c:pt>
                <c:pt idx="2">
                  <c:v>81.61</c:v>
                </c:pt>
                <c:pt idx="3">
                  <c:v>80.599999999999994</c:v>
                </c:pt>
                <c:pt idx="4">
                  <c:v>80.34</c:v>
                </c:pt>
              </c:numCache>
            </c:numRef>
          </c:val>
        </c:ser>
        <c:dLbls>
          <c:showLegendKey val="0"/>
          <c:showVal val="0"/>
          <c:showCatName val="0"/>
          <c:showSerName val="0"/>
          <c:showPercent val="0"/>
          <c:showBubbleSize val="0"/>
        </c:dLbls>
        <c:gapWidth val="150"/>
        <c:axId val="106433152"/>
        <c:axId val="10645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64.66</c:v>
                </c:pt>
                <c:pt idx="1">
                  <c:v>64.09</c:v>
                </c:pt>
                <c:pt idx="2">
                  <c:v>63.91</c:v>
                </c:pt>
                <c:pt idx="3">
                  <c:v>63.25</c:v>
                </c:pt>
                <c:pt idx="4">
                  <c:v>63.03</c:v>
                </c:pt>
              </c:numCache>
            </c:numRef>
          </c:val>
          <c:smooth val="0"/>
        </c:ser>
        <c:dLbls>
          <c:showLegendKey val="0"/>
          <c:showVal val="0"/>
          <c:showCatName val="0"/>
          <c:showSerName val="0"/>
          <c:showPercent val="0"/>
          <c:showBubbleSize val="0"/>
        </c:dLbls>
        <c:marker val="1"/>
        <c:smooth val="0"/>
        <c:axId val="106433152"/>
        <c:axId val="106451712"/>
      </c:lineChart>
      <c:dateAx>
        <c:axId val="106433152"/>
        <c:scaling>
          <c:orientation val="minMax"/>
        </c:scaling>
        <c:delete val="1"/>
        <c:axPos val="b"/>
        <c:numFmt formatCode="ge" sourceLinked="1"/>
        <c:majorTickMark val="none"/>
        <c:minorTickMark val="none"/>
        <c:tickLblPos val="none"/>
        <c:crossAx val="106451712"/>
        <c:crosses val="autoZero"/>
        <c:auto val="1"/>
        <c:lblOffset val="100"/>
        <c:baseTimeUnit val="years"/>
      </c:dateAx>
      <c:valAx>
        <c:axId val="10645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43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93</c:v>
                </c:pt>
                <c:pt idx="1">
                  <c:v>92.97</c:v>
                </c:pt>
                <c:pt idx="2">
                  <c:v>93.01</c:v>
                </c:pt>
                <c:pt idx="3">
                  <c:v>92.95</c:v>
                </c:pt>
                <c:pt idx="4">
                  <c:v>92.97</c:v>
                </c:pt>
              </c:numCache>
            </c:numRef>
          </c:val>
        </c:ser>
        <c:dLbls>
          <c:showLegendKey val="0"/>
          <c:showVal val="0"/>
          <c:showCatName val="0"/>
          <c:showSerName val="0"/>
          <c:showPercent val="0"/>
          <c:showBubbleSize val="0"/>
        </c:dLbls>
        <c:gapWidth val="150"/>
        <c:axId val="106481920"/>
        <c:axId val="10648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90.63</c:v>
                </c:pt>
                <c:pt idx="1">
                  <c:v>91.19</c:v>
                </c:pt>
                <c:pt idx="2">
                  <c:v>91.45</c:v>
                </c:pt>
                <c:pt idx="3">
                  <c:v>91.07</c:v>
                </c:pt>
                <c:pt idx="4">
                  <c:v>91.21</c:v>
                </c:pt>
              </c:numCache>
            </c:numRef>
          </c:val>
          <c:smooth val="0"/>
        </c:ser>
        <c:dLbls>
          <c:showLegendKey val="0"/>
          <c:showVal val="0"/>
          <c:showCatName val="0"/>
          <c:showSerName val="0"/>
          <c:showPercent val="0"/>
          <c:showBubbleSize val="0"/>
        </c:dLbls>
        <c:marker val="1"/>
        <c:smooth val="0"/>
        <c:axId val="106481920"/>
        <c:axId val="106484096"/>
      </c:lineChart>
      <c:dateAx>
        <c:axId val="106481920"/>
        <c:scaling>
          <c:orientation val="minMax"/>
        </c:scaling>
        <c:delete val="1"/>
        <c:axPos val="b"/>
        <c:numFmt formatCode="ge" sourceLinked="1"/>
        <c:majorTickMark val="none"/>
        <c:minorTickMark val="none"/>
        <c:tickLblPos val="none"/>
        <c:crossAx val="106484096"/>
        <c:crosses val="autoZero"/>
        <c:auto val="1"/>
        <c:lblOffset val="100"/>
        <c:baseTimeUnit val="years"/>
      </c:dateAx>
      <c:valAx>
        <c:axId val="10648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4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8"/>
          <c:y val="0.15806945669028502"/>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102</c:v>
                </c:pt>
                <c:pt idx="1">
                  <c:v>103.01</c:v>
                </c:pt>
                <c:pt idx="2">
                  <c:v>102.19</c:v>
                </c:pt>
                <c:pt idx="3">
                  <c:v>112.14</c:v>
                </c:pt>
                <c:pt idx="4">
                  <c:v>109.97</c:v>
                </c:pt>
              </c:numCache>
            </c:numRef>
          </c:val>
        </c:ser>
        <c:dLbls>
          <c:showLegendKey val="0"/>
          <c:showVal val="0"/>
          <c:showCatName val="0"/>
          <c:showSerName val="0"/>
          <c:showPercent val="0"/>
          <c:showBubbleSize val="0"/>
        </c:dLbls>
        <c:gapWidth val="150"/>
        <c:axId val="102713216"/>
        <c:axId val="10272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107.75</c:v>
                </c:pt>
                <c:pt idx="1">
                  <c:v>107.94</c:v>
                </c:pt>
                <c:pt idx="2">
                  <c:v>108.98</c:v>
                </c:pt>
                <c:pt idx="3">
                  <c:v>114.44</c:v>
                </c:pt>
                <c:pt idx="4">
                  <c:v>115.21</c:v>
                </c:pt>
              </c:numCache>
            </c:numRef>
          </c:val>
          <c:smooth val="0"/>
        </c:ser>
        <c:dLbls>
          <c:showLegendKey val="0"/>
          <c:showVal val="0"/>
          <c:showCatName val="0"/>
          <c:showSerName val="0"/>
          <c:showPercent val="0"/>
          <c:showBubbleSize val="0"/>
        </c:dLbls>
        <c:marker val="1"/>
        <c:smooth val="0"/>
        <c:axId val="102713216"/>
        <c:axId val="102723584"/>
      </c:lineChart>
      <c:dateAx>
        <c:axId val="102713216"/>
        <c:scaling>
          <c:orientation val="minMax"/>
        </c:scaling>
        <c:delete val="1"/>
        <c:axPos val="b"/>
        <c:numFmt formatCode="ge" sourceLinked="1"/>
        <c:majorTickMark val="none"/>
        <c:minorTickMark val="none"/>
        <c:tickLblPos val="none"/>
        <c:crossAx val="102723584"/>
        <c:crosses val="autoZero"/>
        <c:auto val="1"/>
        <c:lblOffset val="100"/>
        <c:baseTimeUnit val="years"/>
      </c:dateAx>
      <c:valAx>
        <c:axId val="102723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271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32" l="0.70000000000000062" r="0.70000000000000062" t="0.7500000000000123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46.65</c:v>
                </c:pt>
                <c:pt idx="1">
                  <c:v>47.65</c:v>
                </c:pt>
                <c:pt idx="2">
                  <c:v>48.2</c:v>
                </c:pt>
                <c:pt idx="3">
                  <c:v>48.79</c:v>
                </c:pt>
                <c:pt idx="4">
                  <c:v>49.61</c:v>
                </c:pt>
              </c:numCache>
            </c:numRef>
          </c:val>
        </c:ser>
        <c:dLbls>
          <c:showLegendKey val="0"/>
          <c:showVal val="0"/>
          <c:showCatName val="0"/>
          <c:showSerName val="0"/>
          <c:showPercent val="0"/>
          <c:showBubbleSize val="0"/>
        </c:dLbls>
        <c:gapWidth val="150"/>
        <c:axId val="102745600"/>
        <c:axId val="10274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43.4</c:v>
                </c:pt>
                <c:pt idx="1">
                  <c:v>44.41</c:v>
                </c:pt>
                <c:pt idx="2">
                  <c:v>45.38</c:v>
                </c:pt>
                <c:pt idx="3">
                  <c:v>47.7</c:v>
                </c:pt>
                <c:pt idx="4">
                  <c:v>48.41</c:v>
                </c:pt>
              </c:numCache>
            </c:numRef>
          </c:val>
          <c:smooth val="0"/>
        </c:ser>
        <c:dLbls>
          <c:showLegendKey val="0"/>
          <c:showVal val="0"/>
          <c:showCatName val="0"/>
          <c:showSerName val="0"/>
          <c:showPercent val="0"/>
          <c:showBubbleSize val="0"/>
        </c:dLbls>
        <c:marker val="1"/>
        <c:smooth val="0"/>
        <c:axId val="102745600"/>
        <c:axId val="102747520"/>
      </c:lineChart>
      <c:dateAx>
        <c:axId val="102745600"/>
        <c:scaling>
          <c:orientation val="minMax"/>
        </c:scaling>
        <c:delete val="1"/>
        <c:axPos val="b"/>
        <c:numFmt formatCode="ge" sourceLinked="1"/>
        <c:majorTickMark val="none"/>
        <c:minorTickMark val="none"/>
        <c:tickLblPos val="none"/>
        <c:crossAx val="102747520"/>
        <c:crosses val="autoZero"/>
        <c:auto val="1"/>
        <c:lblOffset val="100"/>
        <c:baseTimeUnit val="years"/>
      </c:dateAx>
      <c:valAx>
        <c:axId val="10274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74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12.56</c:v>
                </c:pt>
                <c:pt idx="1">
                  <c:v>13.52</c:v>
                </c:pt>
                <c:pt idx="2">
                  <c:v>14.88</c:v>
                </c:pt>
                <c:pt idx="3">
                  <c:v>18.27</c:v>
                </c:pt>
                <c:pt idx="4">
                  <c:v>19.489999999999998</c:v>
                </c:pt>
              </c:numCache>
            </c:numRef>
          </c:val>
        </c:ser>
        <c:dLbls>
          <c:showLegendKey val="0"/>
          <c:showVal val="0"/>
          <c:showCatName val="0"/>
          <c:showSerName val="0"/>
          <c:showPercent val="0"/>
          <c:showBubbleSize val="0"/>
        </c:dLbls>
        <c:gapWidth val="150"/>
        <c:axId val="105084032"/>
        <c:axId val="10508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10.94</c:v>
                </c:pt>
                <c:pt idx="1">
                  <c:v>12.28</c:v>
                </c:pt>
                <c:pt idx="2">
                  <c:v>13.33</c:v>
                </c:pt>
                <c:pt idx="3">
                  <c:v>14.54</c:v>
                </c:pt>
                <c:pt idx="4">
                  <c:v>16.16</c:v>
                </c:pt>
              </c:numCache>
            </c:numRef>
          </c:val>
          <c:smooth val="0"/>
        </c:ser>
        <c:dLbls>
          <c:showLegendKey val="0"/>
          <c:showVal val="0"/>
          <c:showCatName val="0"/>
          <c:showSerName val="0"/>
          <c:showPercent val="0"/>
          <c:showBubbleSize val="0"/>
        </c:dLbls>
        <c:marker val="1"/>
        <c:smooth val="0"/>
        <c:axId val="105084032"/>
        <c:axId val="105085952"/>
      </c:lineChart>
      <c:dateAx>
        <c:axId val="105084032"/>
        <c:scaling>
          <c:orientation val="minMax"/>
        </c:scaling>
        <c:delete val="1"/>
        <c:axPos val="b"/>
        <c:numFmt formatCode="ge" sourceLinked="1"/>
        <c:majorTickMark val="none"/>
        <c:minorTickMark val="none"/>
        <c:tickLblPos val="none"/>
        <c:crossAx val="105085952"/>
        <c:crosses val="autoZero"/>
        <c:auto val="1"/>
        <c:lblOffset val="100"/>
        <c:baseTimeUnit val="years"/>
      </c:dateAx>
      <c:valAx>
        <c:axId val="1050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0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5133184"/>
        <c:axId val="10513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0.57999999999999996</c:v>
                </c:pt>
                <c:pt idx="1">
                  <c:v>0.45</c:v>
                </c:pt>
                <c:pt idx="2">
                  <c:v>0.34</c:v>
                </c:pt>
                <c:pt idx="3" formatCode="#,##0.00;&quot;△&quot;#,##0.00">
                  <c:v>0</c:v>
                </c:pt>
                <c:pt idx="4">
                  <c:v>0.71</c:v>
                </c:pt>
              </c:numCache>
            </c:numRef>
          </c:val>
          <c:smooth val="0"/>
        </c:ser>
        <c:dLbls>
          <c:showLegendKey val="0"/>
          <c:showVal val="0"/>
          <c:showCatName val="0"/>
          <c:showSerName val="0"/>
          <c:showPercent val="0"/>
          <c:showBubbleSize val="0"/>
        </c:dLbls>
        <c:marker val="1"/>
        <c:smooth val="0"/>
        <c:axId val="105133184"/>
        <c:axId val="105135104"/>
      </c:lineChart>
      <c:dateAx>
        <c:axId val="105133184"/>
        <c:scaling>
          <c:orientation val="minMax"/>
        </c:scaling>
        <c:delete val="1"/>
        <c:axPos val="b"/>
        <c:numFmt formatCode="ge" sourceLinked="1"/>
        <c:majorTickMark val="none"/>
        <c:minorTickMark val="none"/>
        <c:tickLblPos val="none"/>
        <c:crossAx val="105135104"/>
        <c:crosses val="autoZero"/>
        <c:auto val="1"/>
        <c:lblOffset val="100"/>
        <c:baseTimeUnit val="years"/>
      </c:dateAx>
      <c:valAx>
        <c:axId val="1051351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13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358.75</c:v>
                </c:pt>
                <c:pt idx="1">
                  <c:v>415.72</c:v>
                </c:pt>
                <c:pt idx="2">
                  <c:v>438.3</c:v>
                </c:pt>
                <c:pt idx="3">
                  <c:v>299.2</c:v>
                </c:pt>
                <c:pt idx="4">
                  <c:v>299.25</c:v>
                </c:pt>
              </c:numCache>
            </c:numRef>
          </c:val>
        </c:ser>
        <c:dLbls>
          <c:showLegendKey val="0"/>
          <c:showVal val="0"/>
          <c:showCatName val="0"/>
          <c:showSerName val="0"/>
          <c:showPercent val="0"/>
          <c:showBubbleSize val="0"/>
        </c:dLbls>
        <c:gapWidth val="150"/>
        <c:axId val="105170048"/>
        <c:axId val="10517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487.15</c:v>
                </c:pt>
                <c:pt idx="1">
                  <c:v>475.07</c:v>
                </c:pt>
                <c:pt idx="2">
                  <c:v>473.46</c:v>
                </c:pt>
                <c:pt idx="3">
                  <c:v>240.81</c:v>
                </c:pt>
                <c:pt idx="4">
                  <c:v>241.71</c:v>
                </c:pt>
              </c:numCache>
            </c:numRef>
          </c:val>
          <c:smooth val="0"/>
        </c:ser>
        <c:dLbls>
          <c:showLegendKey val="0"/>
          <c:showVal val="0"/>
          <c:showCatName val="0"/>
          <c:showSerName val="0"/>
          <c:showPercent val="0"/>
          <c:showBubbleSize val="0"/>
        </c:dLbls>
        <c:marker val="1"/>
        <c:smooth val="0"/>
        <c:axId val="105170048"/>
        <c:axId val="105171968"/>
      </c:lineChart>
      <c:dateAx>
        <c:axId val="105170048"/>
        <c:scaling>
          <c:orientation val="minMax"/>
        </c:scaling>
        <c:delete val="1"/>
        <c:axPos val="b"/>
        <c:numFmt formatCode="ge" sourceLinked="1"/>
        <c:majorTickMark val="none"/>
        <c:minorTickMark val="none"/>
        <c:tickLblPos val="none"/>
        <c:crossAx val="105171968"/>
        <c:crosses val="autoZero"/>
        <c:auto val="1"/>
        <c:lblOffset val="100"/>
        <c:baseTimeUnit val="years"/>
      </c:dateAx>
      <c:valAx>
        <c:axId val="1051719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17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122.87</c:v>
                </c:pt>
                <c:pt idx="1">
                  <c:v>119.27</c:v>
                </c:pt>
                <c:pt idx="2">
                  <c:v>115.25</c:v>
                </c:pt>
                <c:pt idx="3">
                  <c:v>111.73</c:v>
                </c:pt>
                <c:pt idx="4">
                  <c:v>107.02</c:v>
                </c:pt>
              </c:numCache>
            </c:numRef>
          </c:val>
        </c:ser>
        <c:dLbls>
          <c:showLegendKey val="0"/>
          <c:showVal val="0"/>
          <c:showCatName val="0"/>
          <c:showSerName val="0"/>
          <c:showPercent val="0"/>
          <c:showBubbleSize val="0"/>
        </c:dLbls>
        <c:gapWidth val="150"/>
        <c:axId val="105202432"/>
        <c:axId val="10520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304.97000000000003</c:v>
                </c:pt>
                <c:pt idx="1">
                  <c:v>296.5</c:v>
                </c:pt>
                <c:pt idx="2">
                  <c:v>285.77</c:v>
                </c:pt>
                <c:pt idx="3">
                  <c:v>283.10000000000002</c:v>
                </c:pt>
                <c:pt idx="4">
                  <c:v>274.14</c:v>
                </c:pt>
              </c:numCache>
            </c:numRef>
          </c:val>
          <c:smooth val="0"/>
        </c:ser>
        <c:dLbls>
          <c:showLegendKey val="0"/>
          <c:showVal val="0"/>
          <c:showCatName val="0"/>
          <c:showSerName val="0"/>
          <c:showPercent val="0"/>
          <c:showBubbleSize val="0"/>
        </c:dLbls>
        <c:marker val="1"/>
        <c:smooth val="0"/>
        <c:axId val="105202432"/>
        <c:axId val="105204352"/>
      </c:lineChart>
      <c:dateAx>
        <c:axId val="105202432"/>
        <c:scaling>
          <c:orientation val="minMax"/>
        </c:scaling>
        <c:delete val="1"/>
        <c:axPos val="b"/>
        <c:numFmt formatCode="ge" sourceLinked="1"/>
        <c:majorTickMark val="none"/>
        <c:minorTickMark val="none"/>
        <c:tickLblPos val="none"/>
        <c:crossAx val="105204352"/>
        <c:crosses val="autoZero"/>
        <c:auto val="1"/>
        <c:lblOffset val="100"/>
        <c:baseTimeUnit val="years"/>
      </c:dateAx>
      <c:valAx>
        <c:axId val="1052043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20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100.98</c:v>
                </c:pt>
                <c:pt idx="1">
                  <c:v>102.06</c:v>
                </c:pt>
                <c:pt idx="2">
                  <c:v>100.87</c:v>
                </c:pt>
                <c:pt idx="3">
                  <c:v>113.09</c:v>
                </c:pt>
                <c:pt idx="4">
                  <c:v>110.29</c:v>
                </c:pt>
              </c:numCache>
            </c:numRef>
          </c:val>
        </c:ser>
        <c:dLbls>
          <c:showLegendKey val="0"/>
          <c:showVal val="0"/>
          <c:showCatName val="0"/>
          <c:showSerName val="0"/>
          <c:showPercent val="0"/>
          <c:showBubbleSize val="0"/>
        </c:dLbls>
        <c:gapWidth val="150"/>
        <c:axId val="106369024"/>
        <c:axId val="10637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100.35</c:v>
                </c:pt>
                <c:pt idx="1">
                  <c:v>100.42</c:v>
                </c:pt>
                <c:pt idx="2">
                  <c:v>100.77</c:v>
                </c:pt>
                <c:pt idx="3">
                  <c:v>107.74</c:v>
                </c:pt>
                <c:pt idx="4">
                  <c:v>108.81</c:v>
                </c:pt>
              </c:numCache>
            </c:numRef>
          </c:val>
          <c:smooth val="0"/>
        </c:ser>
        <c:dLbls>
          <c:showLegendKey val="0"/>
          <c:showVal val="0"/>
          <c:showCatName val="0"/>
          <c:showSerName val="0"/>
          <c:showPercent val="0"/>
          <c:showBubbleSize val="0"/>
        </c:dLbls>
        <c:marker val="1"/>
        <c:smooth val="0"/>
        <c:axId val="106369024"/>
        <c:axId val="106370944"/>
      </c:lineChart>
      <c:dateAx>
        <c:axId val="106369024"/>
        <c:scaling>
          <c:orientation val="minMax"/>
        </c:scaling>
        <c:delete val="1"/>
        <c:axPos val="b"/>
        <c:numFmt formatCode="ge" sourceLinked="1"/>
        <c:majorTickMark val="none"/>
        <c:minorTickMark val="none"/>
        <c:tickLblPos val="none"/>
        <c:crossAx val="106370944"/>
        <c:crosses val="autoZero"/>
        <c:auto val="1"/>
        <c:lblOffset val="100"/>
        <c:baseTimeUnit val="years"/>
      </c:dateAx>
      <c:valAx>
        <c:axId val="10637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36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133.74</c:v>
                </c:pt>
                <c:pt idx="1">
                  <c:v>132.32</c:v>
                </c:pt>
                <c:pt idx="2">
                  <c:v>134.33000000000001</c:v>
                </c:pt>
                <c:pt idx="3">
                  <c:v>120.18</c:v>
                </c:pt>
                <c:pt idx="4">
                  <c:v>123.21</c:v>
                </c:pt>
              </c:numCache>
            </c:numRef>
          </c:val>
        </c:ser>
        <c:dLbls>
          <c:showLegendKey val="0"/>
          <c:showVal val="0"/>
          <c:showCatName val="0"/>
          <c:showSerName val="0"/>
          <c:showPercent val="0"/>
          <c:showBubbleSize val="0"/>
        </c:dLbls>
        <c:gapWidth val="150"/>
        <c:axId val="106400768"/>
        <c:axId val="10640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166.95</c:v>
                </c:pt>
                <c:pt idx="1">
                  <c:v>166.61</c:v>
                </c:pt>
                <c:pt idx="2">
                  <c:v>165.74</c:v>
                </c:pt>
                <c:pt idx="3">
                  <c:v>154.33000000000001</c:v>
                </c:pt>
                <c:pt idx="4">
                  <c:v>152.94999999999999</c:v>
                </c:pt>
              </c:numCache>
            </c:numRef>
          </c:val>
          <c:smooth val="0"/>
        </c:ser>
        <c:dLbls>
          <c:showLegendKey val="0"/>
          <c:showVal val="0"/>
          <c:showCatName val="0"/>
          <c:showSerName val="0"/>
          <c:showPercent val="0"/>
          <c:showBubbleSize val="0"/>
        </c:dLbls>
        <c:marker val="1"/>
        <c:smooth val="0"/>
        <c:axId val="106400768"/>
        <c:axId val="106407040"/>
      </c:lineChart>
      <c:dateAx>
        <c:axId val="106400768"/>
        <c:scaling>
          <c:orientation val="minMax"/>
        </c:scaling>
        <c:delete val="1"/>
        <c:axPos val="b"/>
        <c:numFmt formatCode="ge" sourceLinked="1"/>
        <c:majorTickMark val="none"/>
        <c:minorTickMark val="none"/>
        <c:tickLblPos val="none"/>
        <c:crossAx val="106407040"/>
        <c:crosses val="autoZero"/>
        <c:auto val="1"/>
        <c:lblOffset val="100"/>
        <c:baseTimeUnit val="years"/>
      </c:dateAx>
      <c:valAx>
        <c:axId val="10640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40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J57" sqref="BJ57"/>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愛知県　豊橋市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A1</v>
      </c>
      <c r="AA8" s="72"/>
      <c r="AB8" s="72"/>
      <c r="AC8" s="72"/>
      <c r="AD8" s="72"/>
      <c r="AE8" s="72"/>
      <c r="AF8" s="72"/>
      <c r="AG8" s="73"/>
      <c r="AH8" s="3"/>
      <c r="AI8" s="74">
        <f>データ!Q6</f>
        <v>378485</v>
      </c>
      <c r="AJ8" s="75"/>
      <c r="AK8" s="75"/>
      <c r="AL8" s="75"/>
      <c r="AM8" s="75"/>
      <c r="AN8" s="75"/>
      <c r="AO8" s="75"/>
      <c r="AP8" s="76"/>
      <c r="AQ8" s="57">
        <f>データ!R6</f>
        <v>261.86</v>
      </c>
      <c r="AR8" s="57"/>
      <c r="AS8" s="57"/>
      <c r="AT8" s="57"/>
      <c r="AU8" s="57"/>
      <c r="AV8" s="57"/>
      <c r="AW8" s="57"/>
      <c r="AX8" s="57"/>
      <c r="AY8" s="57">
        <f>データ!S6</f>
        <v>1445.37</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84.49</v>
      </c>
      <c r="K10" s="57"/>
      <c r="L10" s="57"/>
      <c r="M10" s="57"/>
      <c r="N10" s="57"/>
      <c r="O10" s="57"/>
      <c r="P10" s="57"/>
      <c r="Q10" s="57"/>
      <c r="R10" s="57">
        <f>データ!O6</f>
        <v>99.65</v>
      </c>
      <c r="S10" s="57"/>
      <c r="T10" s="57"/>
      <c r="U10" s="57"/>
      <c r="V10" s="57"/>
      <c r="W10" s="57"/>
      <c r="X10" s="57"/>
      <c r="Y10" s="57"/>
      <c r="Z10" s="65">
        <f>データ!P6</f>
        <v>1479</v>
      </c>
      <c r="AA10" s="65"/>
      <c r="AB10" s="65"/>
      <c r="AC10" s="65"/>
      <c r="AD10" s="65"/>
      <c r="AE10" s="65"/>
      <c r="AF10" s="65"/>
      <c r="AG10" s="65"/>
      <c r="AH10" s="2"/>
      <c r="AI10" s="65">
        <f>データ!T6</f>
        <v>376266</v>
      </c>
      <c r="AJ10" s="65"/>
      <c r="AK10" s="65"/>
      <c r="AL10" s="65"/>
      <c r="AM10" s="65"/>
      <c r="AN10" s="65"/>
      <c r="AO10" s="65"/>
      <c r="AP10" s="65"/>
      <c r="AQ10" s="57">
        <f>データ!U6</f>
        <v>220.38</v>
      </c>
      <c r="AR10" s="57"/>
      <c r="AS10" s="57"/>
      <c r="AT10" s="57"/>
      <c r="AU10" s="57"/>
      <c r="AV10" s="57"/>
      <c r="AW10" s="57"/>
      <c r="AX10" s="57"/>
      <c r="AY10" s="57">
        <f>データ!V6</f>
        <v>1707.35</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105</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106</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104</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232017</v>
      </c>
      <c r="D6" s="31">
        <f t="shared" si="3"/>
        <v>46</v>
      </c>
      <c r="E6" s="31">
        <f t="shared" si="3"/>
        <v>1</v>
      </c>
      <c r="F6" s="31">
        <f t="shared" si="3"/>
        <v>0</v>
      </c>
      <c r="G6" s="31">
        <f t="shared" si="3"/>
        <v>1</v>
      </c>
      <c r="H6" s="31" t="str">
        <f t="shared" si="3"/>
        <v>愛知県　豊橋市</v>
      </c>
      <c r="I6" s="31" t="str">
        <f t="shared" si="3"/>
        <v>法適用</v>
      </c>
      <c r="J6" s="31" t="str">
        <f t="shared" si="3"/>
        <v>水道事業</v>
      </c>
      <c r="K6" s="31" t="str">
        <f t="shared" si="3"/>
        <v>末端給水事業</v>
      </c>
      <c r="L6" s="31" t="str">
        <f t="shared" si="3"/>
        <v>A1</v>
      </c>
      <c r="M6" s="32" t="str">
        <f t="shared" si="3"/>
        <v>-</v>
      </c>
      <c r="N6" s="32">
        <f t="shared" si="3"/>
        <v>84.49</v>
      </c>
      <c r="O6" s="32">
        <f t="shared" si="3"/>
        <v>99.65</v>
      </c>
      <c r="P6" s="32">
        <f t="shared" si="3"/>
        <v>1479</v>
      </c>
      <c r="Q6" s="32">
        <f t="shared" si="3"/>
        <v>378485</v>
      </c>
      <c r="R6" s="32">
        <f t="shared" si="3"/>
        <v>261.86</v>
      </c>
      <c r="S6" s="32">
        <f t="shared" si="3"/>
        <v>1445.37</v>
      </c>
      <c r="T6" s="32">
        <f t="shared" si="3"/>
        <v>376266</v>
      </c>
      <c r="U6" s="32">
        <f t="shared" si="3"/>
        <v>220.38</v>
      </c>
      <c r="V6" s="32">
        <f t="shared" si="3"/>
        <v>1707.35</v>
      </c>
      <c r="W6" s="33">
        <f>IF(W7="",NA(),W7)</f>
        <v>102</v>
      </c>
      <c r="X6" s="33">
        <f t="shared" ref="X6:AF6" si="4">IF(X7="",NA(),X7)</f>
        <v>103.01</v>
      </c>
      <c r="Y6" s="33">
        <f t="shared" si="4"/>
        <v>102.19</v>
      </c>
      <c r="Z6" s="33">
        <f t="shared" si="4"/>
        <v>112.14</v>
      </c>
      <c r="AA6" s="33">
        <f t="shared" si="4"/>
        <v>109.97</v>
      </c>
      <c r="AB6" s="33">
        <f t="shared" si="4"/>
        <v>107.75</v>
      </c>
      <c r="AC6" s="33">
        <f t="shared" si="4"/>
        <v>107.94</v>
      </c>
      <c r="AD6" s="33">
        <f t="shared" si="4"/>
        <v>108.98</v>
      </c>
      <c r="AE6" s="33">
        <f t="shared" si="4"/>
        <v>114.44</v>
      </c>
      <c r="AF6" s="33">
        <f t="shared" si="4"/>
        <v>115.21</v>
      </c>
      <c r="AG6" s="32" t="str">
        <f>IF(AG7="","",IF(AG7="-","【-】","【"&amp;SUBSTITUTE(TEXT(AG7,"#,##0.00"),"-","△")&amp;"】"))</f>
        <v>【113.56】</v>
      </c>
      <c r="AH6" s="32">
        <f>IF(AH7="",NA(),AH7)</f>
        <v>0</v>
      </c>
      <c r="AI6" s="32">
        <f t="shared" ref="AI6:AQ6" si="5">IF(AI7="",NA(),AI7)</f>
        <v>0</v>
      </c>
      <c r="AJ6" s="32">
        <f t="shared" si="5"/>
        <v>0</v>
      </c>
      <c r="AK6" s="32">
        <f t="shared" si="5"/>
        <v>0</v>
      </c>
      <c r="AL6" s="32">
        <f t="shared" si="5"/>
        <v>0</v>
      </c>
      <c r="AM6" s="33">
        <f t="shared" si="5"/>
        <v>0.57999999999999996</v>
      </c>
      <c r="AN6" s="33">
        <f t="shared" si="5"/>
        <v>0.45</v>
      </c>
      <c r="AO6" s="33">
        <f t="shared" si="5"/>
        <v>0.34</v>
      </c>
      <c r="AP6" s="32">
        <f t="shared" si="5"/>
        <v>0</v>
      </c>
      <c r="AQ6" s="33">
        <f t="shared" si="5"/>
        <v>0.71</v>
      </c>
      <c r="AR6" s="32" t="str">
        <f>IF(AR7="","",IF(AR7="-","【-】","【"&amp;SUBSTITUTE(TEXT(AR7,"#,##0.00"),"-","△")&amp;"】"))</f>
        <v>【0.87】</v>
      </c>
      <c r="AS6" s="33">
        <f>IF(AS7="",NA(),AS7)</f>
        <v>358.75</v>
      </c>
      <c r="AT6" s="33">
        <f t="shared" ref="AT6:BB6" si="6">IF(AT7="",NA(),AT7)</f>
        <v>415.72</v>
      </c>
      <c r="AU6" s="33">
        <f t="shared" si="6"/>
        <v>438.3</v>
      </c>
      <c r="AV6" s="33">
        <f t="shared" si="6"/>
        <v>299.2</v>
      </c>
      <c r="AW6" s="33">
        <f t="shared" si="6"/>
        <v>299.25</v>
      </c>
      <c r="AX6" s="33">
        <f t="shared" si="6"/>
        <v>487.15</v>
      </c>
      <c r="AY6" s="33">
        <f t="shared" si="6"/>
        <v>475.07</v>
      </c>
      <c r="AZ6" s="33">
        <f t="shared" si="6"/>
        <v>473.46</v>
      </c>
      <c r="BA6" s="33">
        <f t="shared" si="6"/>
        <v>240.81</v>
      </c>
      <c r="BB6" s="33">
        <f t="shared" si="6"/>
        <v>241.71</v>
      </c>
      <c r="BC6" s="32" t="str">
        <f>IF(BC7="","",IF(BC7="-","【-】","【"&amp;SUBSTITUTE(TEXT(BC7,"#,##0.00"),"-","△")&amp;"】"))</f>
        <v>【262.74】</v>
      </c>
      <c r="BD6" s="33">
        <f>IF(BD7="",NA(),BD7)</f>
        <v>122.87</v>
      </c>
      <c r="BE6" s="33">
        <f t="shared" ref="BE6:BM6" si="7">IF(BE7="",NA(),BE7)</f>
        <v>119.27</v>
      </c>
      <c r="BF6" s="33">
        <f t="shared" si="7"/>
        <v>115.25</v>
      </c>
      <c r="BG6" s="33">
        <f t="shared" si="7"/>
        <v>111.73</v>
      </c>
      <c r="BH6" s="33">
        <f t="shared" si="7"/>
        <v>107.02</v>
      </c>
      <c r="BI6" s="33">
        <f t="shared" si="7"/>
        <v>304.97000000000003</v>
      </c>
      <c r="BJ6" s="33">
        <f t="shared" si="7"/>
        <v>296.5</v>
      </c>
      <c r="BK6" s="33">
        <f t="shared" si="7"/>
        <v>285.77</v>
      </c>
      <c r="BL6" s="33">
        <f t="shared" si="7"/>
        <v>283.10000000000002</v>
      </c>
      <c r="BM6" s="33">
        <f t="shared" si="7"/>
        <v>274.14</v>
      </c>
      <c r="BN6" s="32" t="str">
        <f>IF(BN7="","",IF(BN7="-","【-】","【"&amp;SUBSTITUTE(TEXT(BN7,"#,##0.00"),"-","△")&amp;"】"))</f>
        <v>【276.38】</v>
      </c>
      <c r="BO6" s="33">
        <f>IF(BO7="",NA(),BO7)</f>
        <v>100.98</v>
      </c>
      <c r="BP6" s="33">
        <f t="shared" ref="BP6:BX6" si="8">IF(BP7="",NA(),BP7)</f>
        <v>102.06</v>
      </c>
      <c r="BQ6" s="33">
        <f t="shared" si="8"/>
        <v>100.87</v>
      </c>
      <c r="BR6" s="33">
        <f t="shared" si="8"/>
        <v>113.09</v>
      </c>
      <c r="BS6" s="33">
        <f t="shared" si="8"/>
        <v>110.29</v>
      </c>
      <c r="BT6" s="33">
        <f t="shared" si="8"/>
        <v>100.35</v>
      </c>
      <c r="BU6" s="33">
        <f t="shared" si="8"/>
        <v>100.42</v>
      </c>
      <c r="BV6" s="33">
        <f t="shared" si="8"/>
        <v>100.77</v>
      </c>
      <c r="BW6" s="33">
        <f t="shared" si="8"/>
        <v>107.74</v>
      </c>
      <c r="BX6" s="33">
        <f t="shared" si="8"/>
        <v>108.81</v>
      </c>
      <c r="BY6" s="32" t="str">
        <f>IF(BY7="","",IF(BY7="-","【-】","【"&amp;SUBSTITUTE(TEXT(BY7,"#,##0.00"),"-","△")&amp;"】"))</f>
        <v>【104.99】</v>
      </c>
      <c r="BZ6" s="33">
        <f>IF(BZ7="",NA(),BZ7)</f>
        <v>133.74</v>
      </c>
      <c r="CA6" s="33">
        <f t="shared" ref="CA6:CI6" si="9">IF(CA7="",NA(),CA7)</f>
        <v>132.32</v>
      </c>
      <c r="CB6" s="33">
        <f t="shared" si="9"/>
        <v>134.33000000000001</v>
      </c>
      <c r="CC6" s="33">
        <f t="shared" si="9"/>
        <v>120.18</v>
      </c>
      <c r="CD6" s="33">
        <f t="shared" si="9"/>
        <v>123.21</v>
      </c>
      <c r="CE6" s="33">
        <f t="shared" si="9"/>
        <v>166.95</v>
      </c>
      <c r="CF6" s="33">
        <f t="shared" si="9"/>
        <v>166.61</v>
      </c>
      <c r="CG6" s="33">
        <f t="shared" si="9"/>
        <v>165.74</v>
      </c>
      <c r="CH6" s="33">
        <f t="shared" si="9"/>
        <v>154.33000000000001</v>
      </c>
      <c r="CI6" s="33">
        <f t="shared" si="9"/>
        <v>152.94999999999999</v>
      </c>
      <c r="CJ6" s="32" t="str">
        <f>IF(CJ7="","",IF(CJ7="-","【-】","【"&amp;SUBSTITUTE(TEXT(CJ7,"#,##0.00"),"-","△")&amp;"】"))</f>
        <v>【163.72】</v>
      </c>
      <c r="CK6" s="33">
        <f>IF(CK7="",NA(),CK7)</f>
        <v>83.13</v>
      </c>
      <c r="CL6" s="33">
        <f t="shared" ref="CL6:CT6" si="10">IF(CL7="",NA(),CL7)</f>
        <v>82.6</v>
      </c>
      <c r="CM6" s="33">
        <f t="shared" si="10"/>
        <v>81.61</v>
      </c>
      <c r="CN6" s="33">
        <f t="shared" si="10"/>
        <v>80.599999999999994</v>
      </c>
      <c r="CO6" s="33">
        <f t="shared" si="10"/>
        <v>80.34</v>
      </c>
      <c r="CP6" s="33">
        <f t="shared" si="10"/>
        <v>64.66</v>
      </c>
      <c r="CQ6" s="33">
        <f t="shared" si="10"/>
        <v>64.09</v>
      </c>
      <c r="CR6" s="33">
        <f t="shared" si="10"/>
        <v>63.91</v>
      </c>
      <c r="CS6" s="33">
        <f t="shared" si="10"/>
        <v>63.25</v>
      </c>
      <c r="CT6" s="33">
        <f t="shared" si="10"/>
        <v>63.03</v>
      </c>
      <c r="CU6" s="32" t="str">
        <f>IF(CU7="","",IF(CU7="-","【-】","【"&amp;SUBSTITUTE(TEXT(CU7,"#,##0.00"),"-","△")&amp;"】"))</f>
        <v>【59.76】</v>
      </c>
      <c r="CV6" s="33">
        <f>IF(CV7="",NA(),CV7)</f>
        <v>93</v>
      </c>
      <c r="CW6" s="33">
        <f t="shared" ref="CW6:DE6" si="11">IF(CW7="",NA(),CW7)</f>
        <v>92.97</v>
      </c>
      <c r="CX6" s="33">
        <f t="shared" si="11"/>
        <v>93.01</v>
      </c>
      <c r="CY6" s="33">
        <f t="shared" si="11"/>
        <v>92.95</v>
      </c>
      <c r="CZ6" s="33">
        <f t="shared" si="11"/>
        <v>92.97</v>
      </c>
      <c r="DA6" s="33">
        <f t="shared" si="11"/>
        <v>90.63</v>
      </c>
      <c r="DB6" s="33">
        <f t="shared" si="11"/>
        <v>91.19</v>
      </c>
      <c r="DC6" s="33">
        <f t="shared" si="11"/>
        <v>91.45</v>
      </c>
      <c r="DD6" s="33">
        <f t="shared" si="11"/>
        <v>91.07</v>
      </c>
      <c r="DE6" s="33">
        <f t="shared" si="11"/>
        <v>91.21</v>
      </c>
      <c r="DF6" s="32" t="str">
        <f>IF(DF7="","",IF(DF7="-","【-】","【"&amp;SUBSTITUTE(TEXT(DF7,"#,##0.00"),"-","△")&amp;"】"))</f>
        <v>【89.95】</v>
      </c>
      <c r="DG6" s="33">
        <f>IF(DG7="",NA(),DG7)</f>
        <v>46.65</v>
      </c>
      <c r="DH6" s="33">
        <f t="shared" ref="DH6:DP6" si="12">IF(DH7="",NA(),DH7)</f>
        <v>47.65</v>
      </c>
      <c r="DI6" s="33">
        <f t="shared" si="12"/>
        <v>48.2</v>
      </c>
      <c r="DJ6" s="33">
        <f t="shared" si="12"/>
        <v>48.79</v>
      </c>
      <c r="DK6" s="33">
        <f t="shared" si="12"/>
        <v>49.61</v>
      </c>
      <c r="DL6" s="33">
        <f t="shared" si="12"/>
        <v>43.4</v>
      </c>
      <c r="DM6" s="33">
        <f t="shared" si="12"/>
        <v>44.41</v>
      </c>
      <c r="DN6" s="33">
        <f t="shared" si="12"/>
        <v>45.38</v>
      </c>
      <c r="DO6" s="33">
        <f t="shared" si="12"/>
        <v>47.7</v>
      </c>
      <c r="DP6" s="33">
        <f t="shared" si="12"/>
        <v>48.41</v>
      </c>
      <c r="DQ6" s="32" t="str">
        <f>IF(DQ7="","",IF(DQ7="-","【-】","【"&amp;SUBSTITUTE(TEXT(DQ7,"#,##0.00"),"-","△")&amp;"】"))</f>
        <v>【47.18】</v>
      </c>
      <c r="DR6" s="33">
        <f>IF(DR7="",NA(),DR7)</f>
        <v>12.56</v>
      </c>
      <c r="DS6" s="33">
        <f t="shared" ref="DS6:EA6" si="13">IF(DS7="",NA(),DS7)</f>
        <v>13.52</v>
      </c>
      <c r="DT6" s="33">
        <f t="shared" si="13"/>
        <v>14.88</v>
      </c>
      <c r="DU6" s="33">
        <f t="shared" si="13"/>
        <v>18.27</v>
      </c>
      <c r="DV6" s="33">
        <f t="shared" si="13"/>
        <v>19.489999999999998</v>
      </c>
      <c r="DW6" s="33">
        <f t="shared" si="13"/>
        <v>10.94</v>
      </c>
      <c r="DX6" s="33">
        <f t="shared" si="13"/>
        <v>12.28</v>
      </c>
      <c r="DY6" s="33">
        <f t="shared" si="13"/>
        <v>13.33</v>
      </c>
      <c r="DZ6" s="33">
        <f t="shared" si="13"/>
        <v>14.54</v>
      </c>
      <c r="EA6" s="33">
        <f t="shared" si="13"/>
        <v>16.16</v>
      </c>
      <c r="EB6" s="32" t="str">
        <f>IF(EB7="","",IF(EB7="-","【-】","【"&amp;SUBSTITUTE(TEXT(EB7,"#,##0.00"),"-","△")&amp;"】"))</f>
        <v>【13.18】</v>
      </c>
      <c r="EC6" s="33">
        <f>IF(EC7="",NA(),EC7)</f>
        <v>1.34</v>
      </c>
      <c r="ED6" s="33">
        <f t="shared" ref="ED6:EL6" si="14">IF(ED7="",NA(),ED7)</f>
        <v>1.59</v>
      </c>
      <c r="EE6" s="33">
        <f t="shared" si="14"/>
        <v>1.3</v>
      </c>
      <c r="EF6" s="33">
        <f t="shared" si="14"/>
        <v>0.89</v>
      </c>
      <c r="EG6" s="33">
        <f t="shared" si="14"/>
        <v>1</v>
      </c>
      <c r="EH6" s="33">
        <f t="shared" si="14"/>
        <v>0.8</v>
      </c>
      <c r="EI6" s="33">
        <f t="shared" si="14"/>
        <v>0.74</v>
      </c>
      <c r="EJ6" s="33">
        <f t="shared" si="14"/>
        <v>0.76</v>
      </c>
      <c r="EK6" s="33">
        <f t="shared" si="14"/>
        <v>0.69</v>
      </c>
      <c r="EL6" s="33">
        <f t="shared" si="14"/>
        <v>0.74</v>
      </c>
      <c r="EM6" s="32" t="str">
        <f>IF(EM7="","",IF(EM7="-","【-】","【"&amp;SUBSTITUTE(TEXT(EM7,"#,##0.00"),"-","△")&amp;"】"))</f>
        <v>【0.85】</v>
      </c>
    </row>
    <row r="7" spans="1:143" s="34" customFormat="1">
      <c r="A7" s="26"/>
      <c r="B7" s="35">
        <v>2015</v>
      </c>
      <c r="C7" s="35">
        <v>232017</v>
      </c>
      <c r="D7" s="35">
        <v>46</v>
      </c>
      <c r="E7" s="35">
        <v>1</v>
      </c>
      <c r="F7" s="35">
        <v>0</v>
      </c>
      <c r="G7" s="35">
        <v>1</v>
      </c>
      <c r="H7" s="35" t="s">
        <v>93</v>
      </c>
      <c r="I7" s="35" t="s">
        <v>94</v>
      </c>
      <c r="J7" s="35" t="s">
        <v>95</v>
      </c>
      <c r="K7" s="35" t="s">
        <v>96</v>
      </c>
      <c r="L7" s="35" t="s">
        <v>97</v>
      </c>
      <c r="M7" s="36" t="s">
        <v>98</v>
      </c>
      <c r="N7" s="36">
        <v>84.49</v>
      </c>
      <c r="O7" s="36">
        <v>99.65</v>
      </c>
      <c r="P7" s="36">
        <v>1479</v>
      </c>
      <c r="Q7" s="36">
        <v>378485</v>
      </c>
      <c r="R7" s="36">
        <v>261.86</v>
      </c>
      <c r="S7" s="36">
        <v>1445.37</v>
      </c>
      <c r="T7" s="36">
        <v>376266</v>
      </c>
      <c r="U7" s="36">
        <v>220.38</v>
      </c>
      <c r="V7" s="36">
        <v>1707.35</v>
      </c>
      <c r="W7" s="36">
        <v>102</v>
      </c>
      <c r="X7" s="36">
        <v>103.01</v>
      </c>
      <c r="Y7" s="36">
        <v>102.19</v>
      </c>
      <c r="Z7" s="36">
        <v>112.14</v>
      </c>
      <c r="AA7" s="36">
        <v>109.97</v>
      </c>
      <c r="AB7" s="36">
        <v>107.75</v>
      </c>
      <c r="AC7" s="36">
        <v>107.94</v>
      </c>
      <c r="AD7" s="36">
        <v>108.98</v>
      </c>
      <c r="AE7" s="36">
        <v>114.44</v>
      </c>
      <c r="AF7" s="36">
        <v>115.21</v>
      </c>
      <c r="AG7" s="36">
        <v>113.56</v>
      </c>
      <c r="AH7" s="36">
        <v>0</v>
      </c>
      <c r="AI7" s="36">
        <v>0</v>
      </c>
      <c r="AJ7" s="36">
        <v>0</v>
      </c>
      <c r="AK7" s="36">
        <v>0</v>
      </c>
      <c r="AL7" s="36">
        <v>0</v>
      </c>
      <c r="AM7" s="36">
        <v>0.57999999999999996</v>
      </c>
      <c r="AN7" s="36">
        <v>0.45</v>
      </c>
      <c r="AO7" s="36">
        <v>0.34</v>
      </c>
      <c r="AP7" s="36">
        <v>0</v>
      </c>
      <c r="AQ7" s="36">
        <v>0.71</v>
      </c>
      <c r="AR7" s="36">
        <v>0.87</v>
      </c>
      <c r="AS7" s="36">
        <v>358.75</v>
      </c>
      <c r="AT7" s="36">
        <v>415.72</v>
      </c>
      <c r="AU7" s="36">
        <v>438.3</v>
      </c>
      <c r="AV7" s="36">
        <v>299.2</v>
      </c>
      <c r="AW7" s="36">
        <v>299.25</v>
      </c>
      <c r="AX7" s="36">
        <v>487.15</v>
      </c>
      <c r="AY7" s="36">
        <v>475.07</v>
      </c>
      <c r="AZ7" s="36">
        <v>473.46</v>
      </c>
      <c r="BA7" s="36">
        <v>240.81</v>
      </c>
      <c r="BB7" s="36">
        <v>241.71</v>
      </c>
      <c r="BC7" s="36">
        <v>262.74</v>
      </c>
      <c r="BD7" s="36">
        <v>122.87</v>
      </c>
      <c r="BE7" s="36">
        <v>119.27</v>
      </c>
      <c r="BF7" s="36">
        <v>115.25</v>
      </c>
      <c r="BG7" s="36">
        <v>111.73</v>
      </c>
      <c r="BH7" s="36">
        <v>107.02</v>
      </c>
      <c r="BI7" s="36">
        <v>304.97000000000003</v>
      </c>
      <c r="BJ7" s="36">
        <v>296.5</v>
      </c>
      <c r="BK7" s="36">
        <v>285.77</v>
      </c>
      <c r="BL7" s="36">
        <v>283.10000000000002</v>
      </c>
      <c r="BM7" s="36">
        <v>274.14</v>
      </c>
      <c r="BN7" s="36">
        <v>276.38</v>
      </c>
      <c r="BO7" s="36">
        <v>100.98</v>
      </c>
      <c r="BP7" s="36">
        <v>102.06</v>
      </c>
      <c r="BQ7" s="36">
        <v>100.87</v>
      </c>
      <c r="BR7" s="36">
        <v>113.09</v>
      </c>
      <c r="BS7" s="36">
        <v>110.29</v>
      </c>
      <c r="BT7" s="36">
        <v>100.35</v>
      </c>
      <c r="BU7" s="36">
        <v>100.42</v>
      </c>
      <c r="BV7" s="36">
        <v>100.77</v>
      </c>
      <c r="BW7" s="36">
        <v>107.74</v>
      </c>
      <c r="BX7" s="36">
        <v>108.81</v>
      </c>
      <c r="BY7" s="36">
        <v>104.99</v>
      </c>
      <c r="BZ7" s="36">
        <v>133.74</v>
      </c>
      <c r="CA7" s="36">
        <v>132.32</v>
      </c>
      <c r="CB7" s="36">
        <v>134.33000000000001</v>
      </c>
      <c r="CC7" s="36">
        <v>120.18</v>
      </c>
      <c r="CD7" s="36">
        <v>123.21</v>
      </c>
      <c r="CE7" s="36">
        <v>166.95</v>
      </c>
      <c r="CF7" s="36">
        <v>166.61</v>
      </c>
      <c r="CG7" s="36">
        <v>165.74</v>
      </c>
      <c r="CH7" s="36">
        <v>154.33000000000001</v>
      </c>
      <c r="CI7" s="36">
        <v>152.94999999999999</v>
      </c>
      <c r="CJ7" s="36">
        <v>163.72</v>
      </c>
      <c r="CK7" s="36">
        <v>83.13</v>
      </c>
      <c r="CL7" s="36">
        <v>82.6</v>
      </c>
      <c r="CM7" s="36">
        <v>81.61</v>
      </c>
      <c r="CN7" s="36">
        <v>80.599999999999994</v>
      </c>
      <c r="CO7" s="36">
        <v>80.34</v>
      </c>
      <c r="CP7" s="36">
        <v>64.66</v>
      </c>
      <c r="CQ7" s="36">
        <v>64.09</v>
      </c>
      <c r="CR7" s="36">
        <v>63.91</v>
      </c>
      <c r="CS7" s="36">
        <v>63.25</v>
      </c>
      <c r="CT7" s="36">
        <v>63.03</v>
      </c>
      <c r="CU7" s="36">
        <v>59.76</v>
      </c>
      <c r="CV7" s="36">
        <v>93</v>
      </c>
      <c r="CW7" s="36">
        <v>92.97</v>
      </c>
      <c r="CX7" s="36">
        <v>93.01</v>
      </c>
      <c r="CY7" s="36">
        <v>92.95</v>
      </c>
      <c r="CZ7" s="36">
        <v>92.97</v>
      </c>
      <c r="DA7" s="36">
        <v>90.63</v>
      </c>
      <c r="DB7" s="36">
        <v>91.19</v>
      </c>
      <c r="DC7" s="36">
        <v>91.45</v>
      </c>
      <c r="DD7" s="36">
        <v>91.07</v>
      </c>
      <c r="DE7" s="36">
        <v>91.21</v>
      </c>
      <c r="DF7" s="36">
        <v>89.95</v>
      </c>
      <c r="DG7" s="36">
        <v>46.65</v>
      </c>
      <c r="DH7" s="36">
        <v>47.65</v>
      </c>
      <c r="DI7" s="36">
        <v>48.2</v>
      </c>
      <c r="DJ7" s="36">
        <v>48.79</v>
      </c>
      <c r="DK7" s="36">
        <v>49.61</v>
      </c>
      <c r="DL7" s="36">
        <v>43.4</v>
      </c>
      <c r="DM7" s="36">
        <v>44.41</v>
      </c>
      <c r="DN7" s="36">
        <v>45.38</v>
      </c>
      <c r="DO7" s="36">
        <v>47.7</v>
      </c>
      <c r="DP7" s="36">
        <v>48.41</v>
      </c>
      <c r="DQ7" s="36">
        <v>47.18</v>
      </c>
      <c r="DR7" s="36">
        <v>12.56</v>
      </c>
      <c r="DS7" s="36">
        <v>13.52</v>
      </c>
      <c r="DT7" s="36">
        <v>14.88</v>
      </c>
      <c r="DU7" s="36">
        <v>18.27</v>
      </c>
      <c r="DV7" s="36">
        <v>19.489999999999998</v>
      </c>
      <c r="DW7" s="36">
        <v>10.94</v>
      </c>
      <c r="DX7" s="36">
        <v>12.28</v>
      </c>
      <c r="DY7" s="36">
        <v>13.33</v>
      </c>
      <c r="DZ7" s="36">
        <v>14.54</v>
      </c>
      <c r="EA7" s="36">
        <v>16.16</v>
      </c>
      <c r="EB7" s="36">
        <v>13.18</v>
      </c>
      <c r="EC7" s="36">
        <v>1.34</v>
      </c>
      <c r="ED7" s="36">
        <v>1.59</v>
      </c>
      <c r="EE7" s="36">
        <v>1.3</v>
      </c>
      <c r="EF7" s="36">
        <v>0.89</v>
      </c>
      <c r="EG7" s="36">
        <v>1</v>
      </c>
      <c r="EH7" s="36">
        <v>0.8</v>
      </c>
      <c r="EI7" s="36">
        <v>0.74</v>
      </c>
      <c r="EJ7" s="36">
        <v>0.76</v>
      </c>
      <c r="EK7" s="36">
        <v>0.69</v>
      </c>
      <c r="EL7" s="36">
        <v>0.74</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愛知県</cp:lastModifiedBy>
  <dcterms:created xsi:type="dcterms:W3CDTF">2017-02-01T08:42:49Z</dcterms:created>
  <dcterms:modified xsi:type="dcterms:W3CDTF">2017-02-21T08:25:12Z</dcterms:modified>
  <cp:category/>
</cp:coreProperties>
</file>