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<sst xmlns="http://schemas.openxmlformats.org/spreadsheetml/2006/main" count="221" uniqueCount="111">
  <si>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</si>
  <si>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</si>
  <si>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</si>
  <si>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</si>
  <si>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</si>
  <si>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</si>
  <si>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</si>
  <si>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</si>
  <si>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</si>
  <si>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</si>
  <si>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</si>
  <si>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</si>
  <si>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</si>
  <si>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</si>
  <si>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</si>
  <si>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</si>
  <si>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</si>
  <si>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</si>
  <si>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</si>
  <si>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</si>
  <si>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</si>
  <si>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</si>
  <si>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</si>
  <si>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</si>
  <si>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</si>
  <si>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</si>
  <si>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</si>
  <si>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</si>
  <si>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</si>
  <si>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</si>
  <si>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</si>
  <si>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</si>
  <si>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</si>
  <si>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</si>
  <si>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</si>
  <si>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</si>
  <si>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</si>
  <si>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</si>
  <si>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</si>
  <si>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</si>
  <si>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</si>
  <si>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</si>
  <si>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</si>
  <si>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</si>
  <si>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</si>
  <si>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</si>
  <si>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</si>
  <si>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</si>
  <si>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</si>
  <si>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</si>
  <si>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</si>
  <si>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</si>
  <si>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</si>
  <si>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</si>
  <si>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</si>
  <si>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</si>
  <si>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</si>
  <si>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</si>
  <si>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</si>
  <si>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</si>
  <si>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</si>
  <si>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</si>
  <si>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</si>
  <si>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</si>
  <si>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</si>
  <si>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</si>
  <si>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</si>
  <si>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</si>
  <si>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</si>
  <si>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</si>
  <si>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</si>
  <si>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</si>
  <si>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</si>
  <si>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</si>
  <si>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</si>
  <si>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</si>
  <si>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</si>
  <si>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</si>
  <si>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</si>
  <si>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</si>
  <si>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</si>
  <si>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</si>
  <si>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</si>
  <si>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</si>
  <si>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</si>
  <si>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</si>
  <si>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</si>
  <si>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</si>
  <si>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</si>
  <si>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</si>
  <si>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</si>
  <si>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</si>
  <si>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</si>
  <si>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</si>
  <si>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</si>
  <si>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</si>
  <si>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豊橋市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</si>
  <si>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</si>
  <si>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</si>
  <si>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</si>
  <si>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</si>
  <si>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</si>
  <si>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</si>
  <si>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</si>
  <si>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</si>
  <si>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</si>
  <si>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</si>
  <si>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</si>
  <si>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・現在のところ管渠の更新投資・老朽化対策の実施はないが、今後は管渠の経過年数が増えていくことを踏まえて、計画的な対策をしていく必要がある。</t>
    <rPh sb="1" eb="3">
      <t>ゲンザイ</t>
    </rPh>
    <rPh sb="7" eb="8">
      <t>カン</t>
    </rPh>
    <rPh sb="8" eb="9">
      <t>キョ</t>
    </rPh>
    <rPh sb="10" eb="12">
      <t>コウシン</t>
    </rPh>
    <rPh sb="12" eb="14">
      <t>トウシ</t>
    </rPh>
    <rPh sb="15" eb="18">
      <t>ロウキュウカ</t>
    </rPh>
    <rPh sb="18" eb="20">
      <t>タイサク</t>
    </rPh>
    <rPh sb="21" eb="23">
      <t>ジッシ</t>
    </rPh>
    <rPh sb="28" eb="30">
      <t>コンゴ</t>
    </rPh>
    <rPh sb="31" eb="32">
      <t>カン</t>
    </rPh>
    <rPh sb="32" eb="33">
      <t>キョ</t>
    </rPh>
    <rPh sb="34" eb="36">
      <t>ケイカ</t>
    </rPh>
    <rPh sb="36" eb="38">
      <t>ネンスウ</t>
    </rPh>
    <rPh sb="39" eb="40">
      <t>フ</t>
    </rPh>
    <rPh sb="47" eb="48">
      <t>フ</t>
    </rPh>
    <rPh sb="52" eb="55">
      <t>ケイカクテキ</t>
    </rPh>
    <rPh sb="56" eb="58">
      <t>タイサク</t>
    </rPh>
    <rPh sb="63" eb="65">
      <t>ヒツヨウ</t>
    </rPh>
    <phoneticPr fontId="4"/>
  </si>
  <si>
    <t>・経営の健全性・効率性については、平成27年度は経費回収率の増加、汚水処理原価の減少により収益的収支比率の増加となったが、収支不足が生じている状況が続いている。今後は整備地区における水洗化率の増加は見込まれるものの、人口減少、節水意識の高揚などにより経営環境が厳しくなることが予想されるため、水洗化率の向上を図るなど収入確保に取り組み、維持管理費などの処理コストを節減し、更なる経営の改善をしていく必要がある。
・老朽化の状況については、今後管渠の経過年数が増えていくことを踏まえて、長寿命化や更新投資を計画的に実施していく必要がある。</t>
    <rPh sb="1" eb="3">
      <t>ケイエイ</t>
    </rPh>
    <rPh sb="4" eb="7">
      <t>ケンゼンセイ</t>
    </rPh>
    <rPh sb="8" eb="11">
      <t>コウリツセイ</t>
    </rPh>
    <rPh sb="17" eb="19">
      <t>ヘイセイ</t>
    </rPh>
    <rPh sb="21" eb="23">
      <t>ネンド</t>
    </rPh>
    <rPh sb="80" eb="82">
      <t>コンゴ</t>
    </rPh>
    <rPh sb="83" eb="85">
      <t>セイビ</t>
    </rPh>
    <rPh sb="85" eb="87">
      <t>チク</t>
    </rPh>
    <rPh sb="91" eb="94">
      <t>スイセンカ</t>
    </rPh>
    <rPh sb="94" eb="95">
      <t>リツ</t>
    </rPh>
    <rPh sb="96" eb="98">
      <t>ゾウカ</t>
    </rPh>
    <rPh sb="99" eb="101">
      <t>ミコ</t>
    </rPh>
    <rPh sb="207" eb="210">
      <t>ロウキュウカ</t>
    </rPh>
    <rPh sb="211" eb="213">
      <t>ジョウキョウ</t>
    </rPh>
    <rPh sb="219" eb="221">
      <t>コンゴ</t>
    </rPh>
    <rPh sb="221" eb="222">
      <t>カン</t>
    </rPh>
    <rPh sb="222" eb="223">
      <t>キョ</t>
    </rPh>
    <rPh sb="224" eb="226">
      <t>ケイカ</t>
    </rPh>
    <rPh sb="226" eb="228">
      <t>ネンスウ</t>
    </rPh>
    <rPh sb="229" eb="230">
      <t>フ</t>
    </rPh>
    <rPh sb="237" eb="238">
      <t>フ</t>
    </rPh>
    <rPh sb="242" eb="243">
      <t>チョウ</t>
    </rPh>
    <rPh sb="243" eb="246">
      <t>ジュミョウカ</t>
    </rPh>
    <rPh sb="247" eb="249">
      <t>コウシン</t>
    </rPh>
    <rPh sb="249" eb="251">
      <t>トウシ</t>
    </rPh>
    <rPh sb="252" eb="254">
      <t>ケイカク</t>
    </rPh>
    <rPh sb="254" eb="255">
      <t>テキ</t>
    </rPh>
    <rPh sb="256" eb="258">
      <t>ジッシ</t>
    </rPh>
    <rPh sb="262" eb="264">
      <t>ヒツヨウ</t>
    </rPh>
    <phoneticPr fontId="4"/>
  </si>
  <si>
    <t>・①収益的収支比率は、収支不足が生じている状況が続いているが、平成27年度においては前年度から11.32ポイント増加した。これは分子である総収益が他会計繰入金の増などにより増加したためである。
・④企業債残高対事業規模比率は、類似団体平均値、全国平均と比べ低い水準を保てているが、一般会計負担率の算定方法の変更に伴い、平成27年度において前年度から238.56ポイント増加した。今後も施設の更新等が必要となるため、引き続き計画的な投資を行っていく。
・⑤経費回収率は、類似団体平均値、全国平均を上回っており、平成27年度において前年度から21.45ポイント増加した。また、汚水処理原価は類似団体平均値、全国平均を下回っており、平成27年度において前年度から45.92ポイント減少した。これらは繰出基準額の算定方法の変更に伴う汚水処理費の減などが要因である。更なる事業の健全経営のため、維持管理費等の削減を図る必要がある。
・⑧水洗化率は、類似団体平均値、全国平均と比べて高い水準を満たしており、整備地区の供用開始以降増加している。</t>
    <rPh sb="2" eb="4">
      <t>シュウエキ</t>
    </rPh>
    <rPh sb="4" eb="5">
      <t>テキ</t>
    </rPh>
    <rPh sb="5" eb="7">
      <t>シュウシ</t>
    </rPh>
    <rPh sb="7" eb="9">
      <t>ヒリツ</t>
    </rPh>
    <rPh sb="11" eb="13">
      <t>シュウシ</t>
    </rPh>
    <rPh sb="13" eb="15">
      <t>フソク</t>
    </rPh>
    <rPh sb="16" eb="17">
      <t>ショウ</t>
    </rPh>
    <rPh sb="21" eb="23">
      <t>ジョウキョウ</t>
    </rPh>
    <rPh sb="24" eb="25">
      <t>ツヅ</t>
    </rPh>
    <rPh sb="31" eb="33">
      <t>ヘイセイ</t>
    </rPh>
    <rPh sb="35" eb="37">
      <t>ネンド</t>
    </rPh>
    <rPh sb="42" eb="45">
      <t>ゼンネンド</t>
    </rPh>
    <rPh sb="56" eb="58">
      <t>ゾウカ</t>
    </rPh>
    <rPh sb="64" eb="66">
      <t>ブンシ</t>
    </rPh>
    <rPh sb="69" eb="72">
      <t>ソウシュウエキ</t>
    </rPh>
    <rPh sb="73" eb="74">
      <t>ホカ</t>
    </rPh>
    <rPh sb="74" eb="76">
      <t>カイケイ</t>
    </rPh>
    <rPh sb="76" eb="78">
      <t>クリイレ</t>
    </rPh>
    <rPh sb="78" eb="79">
      <t>キン</t>
    </rPh>
    <rPh sb="80" eb="81">
      <t>ゾウ</t>
    </rPh>
    <rPh sb="99" eb="101">
      <t>キギョウ</t>
    </rPh>
    <rPh sb="101" eb="102">
      <t>サイ</t>
    </rPh>
    <rPh sb="102" eb="104">
      <t>ザンダカ</t>
    </rPh>
    <rPh sb="104" eb="105">
      <t>タイ</t>
    </rPh>
    <rPh sb="105" eb="107">
      <t>ジギョウ</t>
    </rPh>
    <rPh sb="107" eb="109">
      <t>キボ</t>
    </rPh>
    <rPh sb="109" eb="111">
      <t>ヒリツ</t>
    </rPh>
    <rPh sb="113" eb="115">
      <t>ルイジ</t>
    </rPh>
    <rPh sb="115" eb="117">
      <t>ダンタイ</t>
    </rPh>
    <rPh sb="117" eb="120">
      <t>ヘイキンチ</t>
    </rPh>
    <rPh sb="121" eb="123">
      <t>ゼンコク</t>
    </rPh>
    <rPh sb="123" eb="125">
      <t>ヘイキン</t>
    </rPh>
    <rPh sb="126" eb="127">
      <t>クラ</t>
    </rPh>
    <rPh sb="128" eb="129">
      <t>ヒク</t>
    </rPh>
    <rPh sb="130" eb="132">
      <t>スイジュン</t>
    </rPh>
    <rPh sb="133" eb="134">
      <t>タモ</t>
    </rPh>
    <rPh sb="189" eb="191">
      <t>コンゴ</t>
    </rPh>
    <rPh sb="192" eb="194">
      <t>シセツ</t>
    </rPh>
    <rPh sb="195" eb="197">
      <t>コウシン</t>
    </rPh>
    <rPh sb="197" eb="198">
      <t>トウ</t>
    </rPh>
    <rPh sb="199" eb="201">
      <t>ヒツヨウ</t>
    </rPh>
    <rPh sb="207" eb="208">
      <t>ヒ</t>
    </rPh>
    <rPh sb="209" eb="210">
      <t>ツヅ</t>
    </rPh>
    <rPh sb="211" eb="214">
      <t>ケイカクテキ</t>
    </rPh>
    <rPh sb="215" eb="217">
      <t>トウシ</t>
    </rPh>
    <rPh sb="218" eb="219">
      <t>オコナ</t>
    </rPh>
    <rPh sb="227" eb="229">
      <t>ケイヒ</t>
    </rPh>
    <rPh sb="229" eb="231">
      <t>カイシュウ</t>
    </rPh>
    <rPh sb="231" eb="232">
      <t>リツ</t>
    </rPh>
    <rPh sb="234" eb="236">
      <t>ルイジ</t>
    </rPh>
    <rPh sb="236" eb="238">
      <t>ダンタイ</t>
    </rPh>
    <rPh sb="238" eb="241">
      <t>ヘイキンチ</t>
    </rPh>
    <rPh sb="242" eb="244">
      <t>ゼンコク</t>
    </rPh>
    <rPh sb="244" eb="246">
      <t>ヘイキン</t>
    </rPh>
    <rPh sb="247" eb="249">
      <t>ウワマワ</t>
    </rPh>
    <rPh sb="254" eb="256">
      <t>ヘイセイ</t>
    </rPh>
    <rPh sb="258" eb="260">
      <t>ネンド</t>
    </rPh>
    <rPh sb="264" eb="267">
      <t>ゼンネンド</t>
    </rPh>
    <rPh sb="278" eb="280">
      <t>ゾウカ</t>
    </rPh>
    <rPh sb="286" eb="288">
      <t>オスイ</t>
    </rPh>
    <rPh sb="288" eb="290">
      <t>ショリ</t>
    </rPh>
    <rPh sb="290" eb="292">
      <t>ゲンカ</t>
    </rPh>
    <rPh sb="293" eb="295">
      <t>ルイジ</t>
    </rPh>
    <rPh sb="295" eb="297">
      <t>ダンタイ</t>
    </rPh>
    <rPh sb="297" eb="300">
      <t>ヘイキンチ</t>
    </rPh>
    <rPh sb="301" eb="303">
      <t>ゼンコク</t>
    </rPh>
    <rPh sb="303" eb="305">
      <t>ヘイキン</t>
    </rPh>
    <rPh sb="306" eb="308">
      <t>シタマワ</t>
    </rPh>
    <rPh sb="313" eb="315">
      <t>ヘイセイ</t>
    </rPh>
    <rPh sb="317" eb="319">
      <t>ネンド</t>
    </rPh>
    <rPh sb="323" eb="326">
      <t>ゼンネンド</t>
    </rPh>
    <rPh sb="337" eb="339">
      <t>ゲンショウ</t>
    </rPh>
    <rPh sb="378" eb="379">
      <t>サラ</t>
    </rPh>
    <rPh sb="381" eb="383">
      <t>ジギョウ</t>
    </rPh>
    <rPh sb="384" eb="386">
      <t>ケンゼン</t>
    </rPh>
    <rPh sb="386" eb="388">
      <t>ケイエイ</t>
    </rPh>
    <rPh sb="392" eb="394">
      <t>イジ</t>
    </rPh>
    <rPh sb="394" eb="397">
      <t>カンリヒ</t>
    </rPh>
    <rPh sb="397" eb="398">
      <t>トウ</t>
    </rPh>
    <rPh sb="399" eb="401">
      <t>サクゲン</t>
    </rPh>
    <rPh sb="402" eb="403">
      <t>ハカ</t>
    </rPh>
    <rPh sb="404" eb="406">
      <t>ヒツヨウ</t>
    </rPh>
    <rPh sb="413" eb="416">
      <t>スイセンカ</t>
    </rPh>
    <rPh sb="416" eb="417">
      <t>リツ</t>
    </rPh>
    <rPh sb="419" eb="421">
      <t>ルイジ</t>
    </rPh>
    <rPh sb="421" eb="423">
      <t>ダンタイ</t>
    </rPh>
    <rPh sb="423" eb="426">
      <t>ヘイキンチ</t>
    </rPh>
    <rPh sb="427" eb="429">
      <t>ゼンコク</t>
    </rPh>
    <rPh sb="429" eb="431">
      <t>ヘイキン</t>
    </rPh>
    <rPh sb="432" eb="433">
      <t>クラ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</si>
</sst>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265408"/>
        <c:axId val="10527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05265408"/>
        <c:axId val="105279872"/>
      </c:lineChart>
      <c:dateAx>
        <c:axId val="105265408"/>
        <c:scaling>
          <c:orientation val="minMax"/>
        </c:scaling>
        <c:delete val="1"/>
        <c:axPos val="b"/>
        <c:numFmt formatCode="ge" sourceLinked="1"/>
        <c:majorTickMark val="none"/>
        <c:minorTickMark val="none"/>
        <c:tickLblPos val="none"/>
        <c:crossAx val="105279872"/>
        <c:crosses val="autoZero"/>
        <c:auto val="1"/>
        <c:lblOffset val="100"/>
        <c:baseTimeUnit val="years"/>
      </c:dateAx>
      <c:valAx>
        <c:axId val="1052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65408"/>
        <c:crosses val="autoZero"/>
        <c:crossBetween val="between"/>
        <c:majorUnit val="1.0000000000000004E-2"/>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58.46</c:v>
                </c:pt>
                <c:pt idx="1">
                  <c:v>57.25</c:v>
                </c:pt>
                <c:pt idx="2">
                  <c:v>49.34</c:v>
                </c:pt>
                <c:pt idx="3">
                  <c:v>54.13</c:v>
                </c:pt>
                <c:pt idx="4">
                  <c:v>54.86</c:v>
                </c:pt>
              </c:numCache>
            </c:numRef>
          </c:val>
        </c:ser>
        <c:dLbls>
          <c:showLegendKey val="0"/>
          <c:showVal val="0"/>
          <c:showCatName val="0"/>
          <c:showSerName val="0"/>
          <c:showPercent val="0"/>
          <c:showBubbleSize val="0"/>
        </c:dLbls>
        <c:gapWidth val="150"/>
        <c:axId val="108236160"/>
        <c:axId val="1082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08236160"/>
        <c:axId val="108258816"/>
      </c:lineChart>
      <c:dateAx>
        <c:axId val="108236160"/>
        <c:scaling>
          <c:orientation val="minMax"/>
        </c:scaling>
        <c:delete val="1"/>
        <c:axPos val="b"/>
        <c:numFmt formatCode="ge" sourceLinked="1"/>
        <c:majorTickMark val="none"/>
        <c:minorTickMark val="none"/>
        <c:tickLblPos val="none"/>
        <c:crossAx val="108258816"/>
        <c:crosses val="autoZero"/>
        <c:auto val="1"/>
        <c:lblOffset val="100"/>
        <c:baseTimeUnit val="years"/>
      </c:dateAx>
      <c:valAx>
        <c:axId val="1082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93.72</c:v>
                </c:pt>
                <c:pt idx="1">
                  <c:v>94.13</c:v>
                </c:pt>
                <c:pt idx="2">
                  <c:v>83.68</c:v>
                </c:pt>
                <c:pt idx="3">
                  <c:v>91.2</c:v>
                </c:pt>
                <c:pt idx="4">
                  <c:v>92.14</c:v>
                </c:pt>
              </c:numCache>
            </c:numRef>
          </c:val>
        </c:ser>
        <c:dLbls>
          <c:showLegendKey val="0"/>
          <c:showVal val="0"/>
          <c:showCatName val="0"/>
          <c:showSerName val="0"/>
          <c:showPercent val="0"/>
          <c:showBubbleSize val="0"/>
        </c:dLbls>
        <c:gapWidth val="150"/>
        <c:axId val="108280832"/>
        <c:axId val="10829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08280832"/>
        <c:axId val="108291200"/>
      </c:lineChart>
      <c:dateAx>
        <c:axId val="108280832"/>
        <c:scaling>
          <c:orientation val="minMax"/>
        </c:scaling>
        <c:delete val="1"/>
        <c:axPos val="b"/>
        <c:numFmt formatCode="ge" sourceLinked="1"/>
        <c:majorTickMark val="none"/>
        <c:minorTickMark val="none"/>
        <c:tickLblPos val="none"/>
        <c:crossAx val="108291200"/>
        <c:crosses val="autoZero"/>
        <c:auto val="1"/>
        <c:lblOffset val="100"/>
        <c:baseTimeUnit val="years"/>
      </c:dateAx>
      <c:valAx>
        <c:axId val="10829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77.25</c:v>
                </c:pt>
                <c:pt idx="1">
                  <c:v>82.37</c:v>
                </c:pt>
                <c:pt idx="2">
                  <c:v>84.41</c:v>
                </c:pt>
                <c:pt idx="3">
                  <c:v>84.94</c:v>
                </c:pt>
                <c:pt idx="4">
                  <c:v>96.26</c:v>
                </c:pt>
              </c:numCache>
            </c:numRef>
          </c:val>
        </c:ser>
        <c:dLbls>
          <c:showLegendKey val="0"/>
          <c:showVal val="0"/>
          <c:showCatName val="0"/>
          <c:showSerName val="0"/>
          <c:showPercent val="0"/>
          <c:showBubbleSize val="0"/>
        </c:dLbls>
        <c:gapWidth val="150"/>
        <c:axId val="105310080"/>
        <c:axId val="1078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310080"/>
        <c:axId val="107876352"/>
      </c:lineChart>
      <c:dateAx>
        <c:axId val="105310080"/>
        <c:scaling>
          <c:orientation val="minMax"/>
        </c:scaling>
        <c:delete val="1"/>
        <c:axPos val="b"/>
        <c:numFmt formatCode="ge" sourceLinked="1"/>
        <c:majorTickMark val="none"/>
        <c:minorTickMark val="none"/>
        <c:tickLblPos val="none"/>
        <c:crossAx val="107876352"/>
        <c:crosses val="autoZero"/>
        <c:auto val="1"/>
        <c:lblOffset val="100"/>
        <c:baseTimeUnit val="years"/>
      </c:dateAx>
      <c:valAx>
        <c:axId val="1078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3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890944"/>
        <c:axId val="10790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890944"/>
        <c:axId val="107909504"/>
      </c:lineChart>
      <c:dateAx>
        <c:axId val="107890944"/>
        <c:scaling>
          <c:orientation val="minMax"/>
        </c:scaling>
        <c:delete val="1"/>
        <c:axPos val="b"/>
        <c:numFmt formatCode="ge" sourceLinked="1"/>
        <c:majorTickMark val="none"/>
        <c:minorTickMark val="none"/>
        <c:tickLblPos val="none"/>
        <c:crossAx val="107909504"/>
        <c:crosses val="autoZero"/>
        <c:auto val="1"/>
        <c:lblOffset val="100"/>
        <c:baseTimeUnit val="years"/>
      </c:dateAx>
      <c:valAx>
        <c:axId val="10790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9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943808"/>
        <c:axId val="1079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943808"/>
        <c:axId val="107954176"/>
      </c:lineChart>
      <c:dateAx>
        <c:axId val="107943808"/>
        <c:scaling>
          <c:orientation val="minMax"/>
        </c:scaling>
        <c:delete val="1"/>
        <c:axPos val="b"/>
        <c:numFmt formatCode="ge" sourceLinked="1"/>
        <c:majorTickMark val="none"/>
        <c:minorTickMark val="none"/>
        <c:tickLblPos val="none"/>
        <c:crossAx val="107954176"/>
        <c:crosses val="autoZero"/>
        <c:auto val="1"/>
        <c:lblOffset val="100"/>
        <c:baseTimeUnit val="years"/>
      </c:dateAx>
      <c:valAx>
        <c:axId val="1079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992960"/>
        <c:axId val="10799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992960"/>
        <c:axId val="107999232"/>
      </c:lineChart>
      <c:dateAx>
        <c:axId val="107992960"/>
        <c:scaling>
          <c:orientation val="minMax"/>
        </c:scaling>
        <c:delete val="1"/>
        <c:axPos val="b"/>
        <c:numFmt formatCode="ge" sourceLinked="1"/>
        <c:majorTickMark val="none"/>
        <c:minorTickMark val="none"/>
        <c:tickLblPos val="none"/>
        <c:crossAx val="107999232"/>
        <c:crosses val="autoZero"/>
        <c:auto val="1"/>
        <c:lblOffset val="100"/>
        <c:baseTimeUnit val="years"/>
      </c:dateAx>
      <c:valAx>
        <c:axId val="10799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025344"/>
        <c:axId val="1080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025344"/>
        <c:axId val="108027264"/>
      </c:lineChart>
      <c:dateAx>
        <c:axId val="108025344"/>
        <c:scaling>
          <c:orientation val="minMax"/>
        </c:scaling>
        <c:delete val="1"/>
        <c:axPos val="b"/>
        <c:numFmt formatCode="ge" sourceLinked="1"/>
        <c:majorTickMark val="none"/>
        <c:minorTickMark val="none"/>
        <c:tickLblPos val="none"/>
        <c:crossAx val="108027264"/>
        <c:crosses val="autoZero"/>
        <c:auto val="1"/>
        <c:lblOffset val="100"/>
        <c:baseTimeUnit val="years"/>
      </c:dateAx>
      <c:valAx>
        <c:axId val="1080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386.57</c:v>
                </c:pt>
                <c:pt idx="1">
                  <c:v>397.39</c:v>
                </c:pt>
                <c:pt idx="2">
                  <c:v>432.1</c:v>
                </c:pt>
                <c:pt idx="3">
                  <c:v>430.76</c:v>
                </c:pt>
                <c:pt idx="4">
                  <c:v>669.32</c:v>
                </c:pt>
              </c:numCache>
            </c:numRef>
          </c:val>
        </c:ser>
        <c:dLbls>
          <c:showLegendKey val="0"/>
          <c:showVal val="0"/>
          <c:showCatName val="0"/>
          <c:showSerName val="0"/>
          <c:showPercent val="0"/>
          <c:showBubbleSize val="0"/>
        </c:dLbls>
        <c:gapWidth val="150"/>
        <c:axId val="108065920"/>
        <c:axId val="10806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08065920"/>
        <c:axId val="108067840"/>
      </c:lineChart>
      <c:dateAx>
        <c:axId val="108065920"/>
        <c:scaling>
          <c:orientation val="minMax"/>
        </c:scaling>
        <c:delete val="1"/>
        <c:axPos val="b"/>
        <c:numFmt formatCode="ge" sourceLinked="1"/>
        <c:majorTickMark val="none"/>
        <c:minorTickMark val="none"/>
        <c:tickLblPos val="none"/>
        <c:crossAx val="108067840"/>
        <c:crosses val="autoZero"/>
        <c:auto val="1"/>
        <c:lblOffset val="100"/>
        <c:baseTimeUnit val="years"/>
      </c:dateAx>
      <c:valAx>
        <c:axId val="1080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77.09</c:v>
                </c:pt>
                <c:pt idx="1">
                  <c:v>77.34</c:v>
                </c:pt>
                <c:pt idx="2">
                  <c:v>72.099999999999994</c:v>
                </c:pt>
                <c:pt idx="3">
                  <c:v>67.28</c:v>
                </c:pt>
                <c:pt idx="4">
                  <c:v>88.73</c:v>
                </c:pt>
              </c:numCache>
            </c:numRef>
          </c:val>
        </c:ser>
        <c:dLbls>
          <c:showLegendKey val="0"/>
          <c:showVal val="0"/>
          <c:showCatName val="0"/>
          <c:showSerName val="0"/>
          <c:showPercent val="0"/>
          <c:showBubbleSize val="0"/>
        </c:dLbls>
        <c:gapWidth val="150"/>
        <c:axId val="108172032"/>
        <c:axId val="1081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08172032"/>
        <c:axId val="108173952"/>
      </c:lineChart>
      <c:dateAx>
        <c:axId val="108172032"/>
        <c:scaling>
          <c:orientation val="minMax"/>
        </c:scaling>
        <c:delete val="1"/>
        <c:axPos val="b"/>
        <c:numFmt formatCode="ge" sourceLinked="1"/>
        <c:majorTickMark val="none"/>
        <c:minorTickMark val="none"/>
        <c:tickLblPos val="none"/>
        <c:crossAx val="108173952"/>
        <c:crosses val="autoZero"/>
        <c:auto val="1"/>
        <c:lblOffset val="100"/>
        <c:baseTimeUnit val="years"/>
      </c:dateAx>
      <c:valAx>
        <c:axId val="1081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1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170.98</c:v>
                </c:pt>
                <c:pt idx="1">
                  <c:v>171.62</c:v>
                </c:pt>
                <c:pt idx="2">
                  <c:v>182.25</c:v>
                </c:pt>
                <c:pt idx="3">
                  <c:v>195.92</c:v>
                </c:pt>
                <c:pt idx="4">
                  <c:v>150</c:v>
                </c:pt>
              </c:numCache>
            </c:numRef>
          </c:val>
        </c:ser>
        <c:dLbls>
          <c:showLegendKey val="0"/>
          <c:showVal val="0"/>
          <c:showCatName val="0"/>
          <c:showSerName val="0"/>
          <c:showPercent val="0"/>
          <c:showBubbleSize val="0"/>
        </c:dLbls>
        <c:gapWidth val="150"/>
        <c:axId val="108220416"/>
        <c:axId val="10822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08220416"/>
        <c:axId val="108222336"/>
      </c:lineChart>
      <c:dateAx>
        <c:axId val="108220416"/>
        <c:scaling>
          <c:orientation val="minMax"/>
        </c:scaling>
        <c:delete val="1"/>
        <c:axPos val="b"/>
        <c:numFmt formatCode="ge" sourceLinked="1"/>
        <c:majorTickMark val="none"/>
        <c:minorTickMark val="none"/>
        <c:tickLblPos val="none"/>
        <c:crossAx val="108222336"/>
        <c:crosses val="autoZero"/>
        <c:auto val="1"/>
        <c:lblOffset val="100"/>
        <c:baseTimeUnit val="years"/>
      </c:dateAx>
      <c:valAx>
        <c:axId val="10822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豊橋市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378485</v>
      </c>
      <c r="AM8" s="64"/>
      <c r="AN8" s="64"/>
      <c r="AO8" s="64"/>
      <c r="AP8" s="64"/>
      <c r="AQ8" s="64"/>
      <c r="AR8" s="64"/>
      <c r="AS8" s="64"/>
      <c r="AT8" s="63">
        <f>データ!S6</f>
        <v>261.86</v>
      </c>
      <c r="AU8" s="63"/>
      <c r="AV8" s="63"/>
      <c r="AW8" s="63"/>
      <c r="AX8" s="63"/>
      <c r="AY8" s="63"/>
      <c r="AZ8" s="63"/>
      <c r="BA8" s="63"/>
      <c r="BB8" s="63">
        <f>データ!T6</f>
        <v>1445.37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2.34</v>
      </c>
      <c r="Q10" s="63"/>
      <c r="R10" s="63"/>
      <c r="S10" s="63"/>
      <c r="T10" s="63"/>
      <c r="U10" s="63"/>
      <c r="V10" s="63"/>
      <c r="W10" s="63">
        <f>データ!P6</f>
        <v>93.88</v>
      </c>
      <c r="X10" s="63"/>
      <c r="Y10" s="63"/>
      <c r="Z10" s="63"/>
      <c r="AA10" s="63"/>
      <c r="AB10" s="63"/>
      <c r="AC10" s="63"/>
      <c r="AD10" s="64">
        <f>データ!Q6</f>
        <v>1911</v>
      </c>
      <c r="AE10" s="64"/>
      <c r="AF10" s="64"/>
      <c r="AG10" s="64"/>
      <c r="AH10" s="64"/>
      <c r="AI10" s="64"/>
      <c r="AJ10" s="64"/>
      <c r="AK10" s="2"/>
      <c r="AL10" s="64">
        <f>データ!U6</f>
        <v>8837</v>
      </c>
      <c r="AM10" s="64"/>
      <c r="AN10" s="64"/>
      <c r="AO10" s="64"/>
      <c r="AP10" s="64"/>
      <c r="AQ10" s="64"/>
      <c r="AR10" s="64"/>
      <c r="AS10" s="64"/>
      <c r="AT10" s="63">
        <f>データ!V6</f>
        <v>4.03</v>
      </c>
      <c r="AU10" s="63"/>
      <c r="AV10" s="63"/>
      <c r="AW10" s="63"/>
      <c r="AX10" s="63"/>
      <c r="AY10" s="63"/>
      <c r="AZ10" s="63"/>
      <c r="BA10" s="63"/>
      <c r="BB10" s="63">
        <f>データ!W6</f>
        <v>2192.8000000000002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232017</v>
      </c>
      <c r="D6" s="31">
        <f t="shared" si="3"/>
        <v>47</v>
      </c>
      <c r="E6" s="31">
        <f t="shared" si="3"/>
        <v>17</v>
      </c>
      <c r="F6" s="31">
        <f t="shared" si="3"/>
        <v>5</v>
      </c>
      <c r="G6" s="31">
        <f t="shared" si="3"/>
        <v>0</v>
      </c>
      <c r="H6" s="31" t="str">
        <f t="shared" si="3"/>
        <v>愛知県　豊橋市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2.34</v>
      </c>
      <c r="P6" s="32">
        <f t="shared" si="3"/>
        <v>93.88</v>
      </c>
      <c r="Q6" s="32">
        <f t="shared" si="3"/>
        <v>1911</v>
      </c>
      <c r="R6" s="32">
        <f t="shared" si="3"/>
        <v>378485</v>
      </c>
      <c r="S6" s="32">
        <f t="shared" si="3"/>
        <v>261.86</v>
      </c>
      <c r="T6" s="32">
        <f t="shared" si="3"/>
        <v>1445.37</v>
      </c>
      <c r="U6" s="32">
        <f t="shared" si="3"/>
        <v>8837</v>
      </c>
      <c r="V6" s="32">
        <f t="shared" si="3"/>
        <v>4.03</v>
      </c>
      <c r="W6" s="32">
        <f t="shared" si="3"/>
        <v>2192.8000000000002</v>
      </c>
      <c r="X6" s="33">
        <f>IF(X7="",NA(),X7)</f>
        <v>77.25</v>
      </c>
      <c r="Y6" s="33">
        <f t="shared" ref="Y6:AG6" si="4">IF(Y7="",NA(),Y7)</f>
        <v>82.37</v>
      </c>
      <c r="Z6" s="33">
        <f t="shared" si="4"/>
        <v>84.41</v>
      </c>
      <c r="AA6" s="33">
        <f t="shared" si="4"/>
        <v>84.94</v>
      </c>
      <c r="AB6" s="33">
        <f t="shared" si="4"/>
        <v>96.26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386.57</v>
      </c>
      <c r="BF6" s="33">
        <f t="shared" ref="BF6:BN6" si="7">IF(BF7="",NA(),BF7)</f>
        <v>397.39</v>
      </c>
      <c r="BG6" s="33">
        <f t="shared" si="7"/>
        <v>432.1</v>
      </c>
      <c r="BH6" s="33">
        <f t="shared" si="7"/>
        <v>430.76</v>
      </c>
      <c r="BI6" s="33">
        <f t="shared" si="7"/>
        <v>669.32</v>
      </c>
      <c r="BJ6" s="33">
        <f t="shared" si="7"/>
        <v>1239.2</v>
      </c>
      <c r="BK6" s="33">
        <f t="shared" si="7"/>
        <v>1197.82</v>
      </c>
      <c r="BL6" s="33">
        <f t="shared" si="7"/>
        <v>1126.77</v>
      </c>
      <c r="BM6" s="33">
        <f t="shared" si="7"/>
        <v>1044.8</v>
      </c>
      <c r="BN6" s="33">
        <f t="shared" si="7"/>
        <v>1081.8</v>
      </c>
      <c r="BO6" s="32" t="str">
        <f>IF(BO7="","",IF(BO7="-","【-】","【"&amp;SUBSTITUTE(TEXT(BO7,"#,##0.00"),"-","△")&amp;"】"))</f>
        <v>【1,015.77】</v>
      </c>
      <c r="BP6" s="33">
        <f>IF(BP7="",NA(),BP7)</f>
        <v>77.09</v>
      </c>
      <c r="BQ6" s="33">
        <f t="shared" ref="BQ6:BY6" si="8">IF(BQ7="",NA(),BQ7)</f>
        <v>77.34</v>
      </c>
      <c r="BR6" s="33">
        <f t="shared" si="8"/>
        <v>72.099999999999994</v>
      </c>
      <c r="BS6" s="33">
        <f t="shared" si="8"/>
        <v>67.28</v>
      </c>
      <c r="BT6" s="33">
        <f t="shared" si="8"/>
        <v>88.73</v>
      </c>
      <c r="BU6" s="33">
        <f t="shared" si="8"/>
        <v>51.56</v>
      </c>
      <c r="BV6" s="33">
        <f t="shared" si="8"/>
        <v>51.03</v>
      </c>
      <c r="BW6" s="33">
        <f t="shared" si="8"/>
        <v>50.9</v>
      </c>
      <c r="BX6" s="33">
        <f t="shared" si="8"/>
        <v>50.82</v>
      </c>
      <c r="BY6" s="33">
        <f t="shared" si="8"/>
        <v>52.19</v>
      </c>
      <c r="BZ6" s="32" t="str">
        <f>IF(BZ7="","",IF(BZ7="-","【-】","【"&amp;SUBSTITUTE(TEXT(BZ7,"#,##0.00"),"-","△")&amp;"】"))</f>
        <v>【52.78】</v>
      </c>
      <c r="CA6" s="33">
        <f>IF(CA7="",NA(),CA7)</f>
        <v>170.98</v>
      </c>
      <c r="CB6" s="33">
        <f t="shared" ref="CB6:CJ6" si="9">IF(CB7="",NA(),CB7)</f>
        <v>171.62</v>
      </c>
      <c r="CC6" s="33">
        <f t="shared" si="9"/>
        <v>182.25</v>
      </c>
      <c r="CD6" s="33">
        <f t="shared" si="9"/>
        <v>195.92</v>
      </c>
      <c r="CE6" s="33">
        <f t="shared" si="9"/>
        <v>150</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58.46</v>
      </c>
      <c r="CM6" s="33">
        <f t="shared" ref="CM6:CU6" si="10">IF(CM7="",NA(),CM7)</f>
        <v>57.25</v>
      </c>
      <c r="CN6" s="33">
        <f t="shared" si="10"/>
        <v>49.34</v>
      </c>
      <c r="CO6" s="33">
        <f t="shared" si="10"/>
        <v>54.13</v>
      </c>
      <c r="CP6" s="33">
        <f t="shared" si="10"/>
        <v>54.86</v>
      </c>
      <c r="CQ6" s="33">
        <f t="shared" si="10"/>
        <v>55.2</v>
      </c>
      <c r="CR6" s="33">
        <f t="shared" si="10"/>
        <v>54.74</v>
      </c>
      <c r="CS6" s="33">
        <f t="shared" si="10"/>
        <v>53.78</v>
      </c>
      <c r="CT6" s="33">
        <f t="shared" si="10"/>
        <v>53.24</v>
      </c>
      <c r="CU6" s="33">
        <f t="shared" si="10"/>
        <v>52.31</v>
      </c>
      <c r="CV6" s="32" t="str">
        <f>IF(CV7="","",IF(CV7="-","【-】","【"&amp;SUBSTITUTE(TEXT(CV7,"#,##0.00"),"-","△")&amp;"】"))</f>
        <v>【52.74】</v>
      </c>
      <c r="CW6" s="33">
        <f>IF(CW7="",NA(),CW7)</f>
        <v>93.72</v>
      </c>
      <c r="CX6" s="33">
        <f t="shared" ref="CX6:DF6" si="11">IF(CX7="",NA(),CX7)</f>
        <v>94.13</v>
      </c>
      <c r="CY6" s="33">
        <f t="shared" si="11"/>
        <v>83.68</v>
      </c>
      <c r="CZ6" s="33">
        <f t="shared" si="11"/>
        <v>91.2</v>
      </c>
      <c r="DA6" s="33">
        <f t="shared" si="11"/>
        <v>92.14</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232017</v>
      </c>
      <c r="D7" s="35">
        <v>47</v>
      </c>
      <c r="E7" s="35">
        <v>17</v>
      </c>
      <c r="F7" s="35">
        <v>5</v>
      </c>
      <c r="G7" s="35">
        <v>0</v>
      </c>
      <c r="H7" s="35" t="s">
        <v>96</v>
      </c>
      <c r="I7" s="35" t="s">
        <v>97</v>
      </c>
      <c r="J7" s="35" t="s">
        <v>98</v>
      </c>
      <c r="K7" s="35" t="s">
        <v>99</v>
      </c>
      <c r="L7" s="35" t="s">
        <v>100</v>
      </c>
      <c r="M7" s="36" t="s">
        <v>101</v>
      </c>
      <c r="N7" s="36" t="s">
        <v>102</v>
      </c>
      <c r="O7" s="36">
        <v>2.34</v>
      </c>
      <c r="P7" s="36">
        <v>93.88</v>
      </c>
      <c r="Q7" s="36">
        <v>1911</v>
      </c>
      <c r="R7" s="36">
        <v>378485</v>
      </c>
      <c r="S7" s="36">
        <v>261.86</v>
      </c>
      <c r="T7" s="36">
        <v>1445.37</v>
      </c>
      <c r="U7" s="36">
        <v>8837</v>
      </c>
      <c r="V7" s="36">
        <v>4.03</v>
      </c>
      <c r="W7" s="36">
        <v>2192.8000000000002</v>
      </c>
      <c r="X7" s="36">
        <v>77.25</v>
      </c>
      <c r="Y7" s="36">
        <v>82.37</v>
      </c>
      <c r="Z7" s="36">
        <v>84.41</v>
      </c>
      <c r="AA7" s="36">
        <v>84.94</v>
      </c>
      <c r="AB7" s="36">
        <v>96.26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386.57</v>
      </c>
      <c r="BF7" s="36">
        <v>397.39</v>
      </c>
      <c r="BG7" s="36">
        <v>432.1</v>
      </c>
      <c r="BH7" s="36">
        <v>430.76</v>
      </c>
      <c r="BI7" s="36">
        <v>669.32</v>
      </c>
      <c r="BJ7" s="36">
        <v>1239.2</v>
      </c>
      <c r="BK7" s="36">
        <v>1197.82</v>
      </c>
      <c r="BL7" s="36">
        <v>1126.77</v>
      </c>
      <c r="BM7" s="36">
        <v>1044.8</v>
      </c>
      <c r="BN7" s="36">
        <v>1081.8</v>
      </c>
      <c r="BO7" s="36">
        <v>1015.77</v>
      </c>
      <c r="BP7" s="36">
        <v>77.09</v>
      </c>
      <c r="BQ7" s="36">
        <v>77.34</v>
      </c>
      <c r="BR7" s="36">
        <v>72.099999999999994</v>
      </c>
      <c r="BS7" s="36">
        <v>67.28</v>
      </c>
      <c r="BT7" s="36">
        <v>88.73</v>
      </c>
      <c r="BU7" s="36">
        <v>51.56</v>
      </c>
      <c r="BV7" s="36">
        <v>51.03</v>
      </c>
      <c r="BW7" s="36">
        <v>50.9</v>
      </c>
      <c r="BX7" s="36">
        <v>50.82</v>
      </c>
      <c r="BY7" s="36">
        <v>52.19</v>
      </c>
      <c r="BZ7" s="36">
        <v>52.78</v>
      </c>
      <c r="CA7" s="36">
        <v>170.98</v>
      </c>
      <c r="CB7" s="36">
        <v>171.62</v>
      </c>
      <c r="CC7" s="36">
        <v>182.25</v>
      </c>
      <c r="CD7" s="36">
        <v>195.92</v>
      </c>
      <c r="CE7" s="36">
        <v>150</v>
      </c>
      <c r="CF7" s="36">
        <v>283.26</v>
      </c>
      <c r="CG7" s="36">
        <v>289.60000000000002</v>
      </c>
      <c r="CH7" s="36">
        <v>293.27</v>
      </c>
      <c r="CI7" s="36">
        <v>300.52</v>
      </c>
      <c r="CJ7" s="36">
        <v>296.14</v>
      </c>
      <c r="CK7" s="36">
        <v>289.81</v>
      </c>
      <c r="CL7" s="36">
        <v>58.46</v>
      </c>
      <c r="CM7" s="36">
        <v>57.25</v>
      </c>
      <c r="CN7" s="36">
        <v>49.34</v>
      </c>
      <c r="CO7" s="36">
        <v>54.13</v>
      </c>
      <c r="CP7" s="36">
        <v>54.86</v>
      </c>
      <c r="CQ7" s="36">
        <v>55.2</v>
      </c>
      <c r="CR7" s="36">
        <v>54.74</v>
      </c>
      <c r="CS7" s="36">
        <v>53.78</v>
      </c>
      <c r="CT7" s="36">
        <v>53.24</v>
      </c>
      <c r="CU7" s="36">
        <v>52.31</v>
      </c>
      <c r="CV7" s="36">
        <v>52.74</v>
      </c>
      <c r="CW7" s="36">
        <v>93.72</v>
      </c>
      <c r="CX7" s="36">
        <v>94.13</v>
      </c>
      <c r="CY7" s="36">
        <v>83.68</v>
      </c>
      <c r="CZ7" s="36">
        <v>91.2</v>
      </c>
      <c r="DA7" s="36">
        <v>92.14</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2017-02-23T09:35:28Z</cp:lastPrinted>
  <dcterms:created xsi:type="dcterms:W3CDTF">2017-02-08T03:12:00Z</dcterms:created>
  <dcterms:modified xsi:type="dcterms:W3CDTF">2017-02-23T09:36:30Z</dcterms:modified>
  <cp:category/>
</cp:coreProperties>
</file>