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<sst xmlns="http://schemas.openxmlformats.org/spreadsheetml/2006/main" count="221" uniqueCount="111">
  <si>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</si>
  <si>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</si>
  <si>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</si>
  <si>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</si>
  <si>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</si>
  <si>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</si>
  <si>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</si>
  <si>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</si>
  <si>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</si>
  <si>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</si>
  <si>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</si>
  <si>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</si>
  <si>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</si>
  <si>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</si>
  <si>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</si>
  <si>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</si>
  <si>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</si>
  <si>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</si>
  <si>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</si>
  <si>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</si>
  <si>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</si>
  <si>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</si>
  <si>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</si>
  <si>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</si>
  <si>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</si>
  <si>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</si>
  <si>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</si>
  <si>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</si>
  <si>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</si>
  <si>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</si>
  <si>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</si>
  <si>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</si>
  <si>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</si>
  <si>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</si>
  <si>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</si>
  <si>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</si>
  <si>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</si>
  <si>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</si>
  <si>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</si>
  <si>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</si>
  <si>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</si>
  <si>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</si>
  <si>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</si>
  <si>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</si>
  <si>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</si>
  <si>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</si>
  <si>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</si>
  <si>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</si>
  <si>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</si>
  <si>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</si>
  <si>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</si>
  <si>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</si>
  <si>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</si>
  <si>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</si>
  <si>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</si>
  <si>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</si>
  <si>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</si>
  <si>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</si>
  <si>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</si>
  <si>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</si>
  <si>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</si>
  <si>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</si>
  <si>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</si>
  <si>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</si>
  <si>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</si>
  <si>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</si>
  <si>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</si>
  <si>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</si>
  <si>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</si>
  <si>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</si>
  <si>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</si>
  <si>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</si>
  <si>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</si>
  <si>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</si>
  <si>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</si>
  <si>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</si>
  <si>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</si>
  <si>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</si>
  <si>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</si>
  <si>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</si>
  <si>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</si>
  <si>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</si>
  <si>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</si>
  <si>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</si>
  <si>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</si>
  <si>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</si>
  <si>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</si>
  <si>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</si>
  <si>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</si>
  <si>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</si>
  <si>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</si>
  <si>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</si>
  <si>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</si>
  <si>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</si>
  <si>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</si>
  <si>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</si>
  <si>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岡崎市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</si>
  <si>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</si>
  <si>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</si>
  <si>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</si>
  <si>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</si>
  <si>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</si>
  <si>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</si>
  <si>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</si>
  <si>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</si>
  <si>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</si>
  <si>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</si>
  <si>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</si>
  <si>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管渠について、農業集落排水事業は平成8年度に供用開始したため、標準耐用年数50年を上回る管渠はない。
　処理場について、早期に供用開始した施設では約20年を経過したものもあり、今後老朽化が進み更新が必要になると予想している。</t>
    <phoneticPr fontId="4"/>
  </si>
  <si>
    <t>　今後予想される処理施設等の老朽化に対応するためにも、引き続き事業の効率化等を進めて、健全な事業運営を実現していく必要がある。</t>
    <phoneticPr fontId="4"/>
  </si>
  <si>
    <t>　本市農業集落排水事業は、地方公営企業法を適用していないため、一部指標について「該当数値なし」としている。　
①収益的収支比率
　年々100％に近づいているが、比率は100％を下回っているため引き続き事業の効率化等を進める必要がある。
④企業債残高対事業規模比率
　企業債償還元金を使用料でまかなう経費としていないため、比率が0％となっている。なお、企業債残高は年々減少している。
⑤経費回収率
　100％を下回っており経費を十分まかなえておらず、今後も現状維持で推移する見込みである。
⑥汚水処理原価
　平均値を下回っており、効率的に維持管理を行い費用を抑えることができている。しかし、今後は処理施設等の老朽化に伴い、維持管理費の増加が見込まれる。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</si>
</sst>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0.96</c:v>
                </c:pt>
                <c:pt idx="1">
                  <c:v>0</c:v>
                </c:pt>
                <c:pt idx="2" formatCode="#,##0.00;&quot;△&quot;#,##0.00;&quot;-&quot;">
                  <c:v>0.16</c:v>
                </c:pt>
                <c:pt idx="3" formatCode="#,##0.00;&quot;△&quot;#,##0.00;&quot;-&quot;">
                  <c:v>0.16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41664"/>
        <c:axId val="10665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41664"/>
        <c:axId val="106656128"/>
      </c:lineChart>
      <c:dateAx>
        <c:axId val="10664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656128"/>
        <c:crosses val="autoZero"/>
        <c:auto val="1"/>
        <c:lblOffset val="100"/>
        <c:baseTimeUnit val="years"/>
      </c:dateAx>
      <c:valAx>
        <c:axId val="10665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64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96.76</c:v>
                </c:pt>
                <c:pt idx="1">
                  <c:v>98.34</c:v>
                </c:pt>
                <c:pt idx="2">
                  <c:v>99.98</c:v>
                </c:pt>
                <c:pt idx="3">
                  <c:v>99.99</c:v>
                </c:pt>
                <c:pt idx="4">
                  <c:v>99.15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86336"/>
        <c:axId val="10656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86336"/>
        <c:axId val="106565632"/>
      </c:lineChart>
      <c:dateAx>
        <c:axId val="10668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65632"/>
        <c:crosses val="autoZero"/>
        <c:auto val="1"/>
        <c:lblOffset val="100"/>
        <c:baseTimeUnit val="years"/>
      </c:dateAx>
      <c:valAx>
        <c:axId val="10656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68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91744"/>
        <c:axId val="1065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91744"/>
        <c:axId val="106593664"/>
      </c:lineChart>
      <c:dateAx>
        <c:axId val="10659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93664"/>
        <c:crosses val="autoZero"/>
        <c:auto val="1"/>
        <c:lblOffset val="100"/>
        <c:baseTimeUnit val="years"/>
      </c:dateAx>
      <c:valAx>
        <c:axId val="1065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59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42336"/>
        <c:axId val="10774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42336"/>
        <c:axId val="107744256"/>
      </c:lineChart>
      <c:dateAx>
        <c:axId val="10774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44256"/>
        <c:crosses val="autoZero"/>
        <c:auto val="1"/>
        <c:lblOffset val="100"/>
        <c:baseTimeUnit val="years"/>
      </c:dateAx>
      <c:valAx>
        <c:axId val="10774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4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97504"/>
        <c:axId val="10780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7504"/>
        <c:axId val="107803776"/>
      </c:lineChart>
      <c:dateAx>
        <c:axId val="10779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803776"/>
        <c:crosses val="autoZero"/>
        <c:auto val="1"/>
        <c:lblOffset val="100"/>
        <c:baseTimeUnit val="years"/>
      </c:dateAx>
      <c:valAx>
        <c:axId val="10780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9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29888"/>
        <c:axId val="10784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29888"/>
        <c:axId val="107844352"/>
      </c:lineChart>
      <c:dateAx>
        <c:axId val="10782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844352"/>
        <c:crosses val="autoZero"/>
        <c:auto val="1"/>
        <c:lblOffset val="100"/>
        <c:baseTimeUnit val="years"/>
      </c:dateAx>
      <c:valAx>
        <c:axId val="10784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2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58176"/>
        <c:axId val="10814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58176"/>
        <c:axId val="108142976"/>
      </c:lineChart>
      <c:dateAx>
        <c:axId val="10785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142976"/>
        <c:crosses val="autoZero"/>
        <c:auto val="1"/>
        <c:lblOffset val="100"/>
        <c:baseTimeUnit val="years"/>
      </c:dateAx>
      <c:valAx>
        <c:axId val="10814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5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66.88</c:v>
                </c:pt>
                <c:pt idx="1">
                  <c:v>64.87</c:v>
                </c:pt>
                <c:pt idx="2">
                  <c:v>63.24</c:v>
                </c:pt>
                <c:pt idx="3">
                  <c:v>64.180000000000007</c:v>
                </c:pt>
                <c:pt idx="4">
                  <c:v>50.27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79840"/>
        <c:axId val="10818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79840"/>
        <c:axId val="108181760"/>
      </c:lineChart>
      <c:dateAx>
        <c:axId val="10817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181760"/>
        <c:crosses val="autoZero"/>
        <c:auto val="1"/>
        <c:lblOffset val="100"/>
        <c:baseTimeUnit val="years"/>
      </c:dateAx>
      <c:valAx>
        <c:axId val="10818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17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180.62</c:v>
                </c:pt>
                <c:pt idx="1">
                  <c:v>198.8</c:v>
                </c:pt>
                <c:pt idx="2">
                  <c:v>201.87</c:v>
                </c:pt>
                <c:pt idx="3">
                  <c:v>206.92</c:v>
                </c:pt>
                <c:pt idx="4">
                  <c:v>271.05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49056"/>
        <c:axId val="10795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49056"/>
        <c:axId val="107951232"/>
      </c:lineChart>
      <c:dateAx>
        <c:axId val="10794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951232"/>
        <c:crosses val="autoZero"/>
        <c:auto val="1"/>
        <c:lblOffset val="100"/>
        <c:baseTimeUnit val="years"/>
      </c:dateAx>
      <c:valAx>
        <c:axId val="10795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94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53.7</c:v>
                </c:pt>
                <c:pt idx="1">
                  <c:v>52.91</c:v>
                </c:pt>
                <c:pt idx="2">
                  <c:v>53.58</c:v>
                </c:pt>
                <c:pt idx="3">
                  <c:v>53.38</c:v>
                </c:pt>
                <c:pt idx="4">
                  <c:v>51.47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69152"/>
        <c:axId val="10799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69152"/>
        <c:axId val="107991808"/>
      </c:lineChart>
      <c:dateAx>
        <c:axId val="10796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991808"/>
        <c:crosses val="autoZero"/>
        <c:auto val="1"/>
        <c:lblOffset val="100"/>
        <c:baseTimeUnit val="years"/>
      </c:dateAx>
      <c:valAx>
        <c:axId val="10799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96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87.25</c:v>
                </c:pt>
                <c:pt idx="1">
                  <c:v>88.07</c:v>
                </c:pt>
                <c:pt idx="2">
                  <c:v>88.15</c:v>
                </c:pt>
                <c:pt idx="3">
                  <c:v>88.51</c:v>
                </c:pt>
                <c:pt idx="4">
                  <c:v>87.94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26112"/>
        <c:axId val="10802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26112"/>
        <c:axId val="108028288"/>
      </c:lineChart>
      <c:dateAx>
        <c:axId val="10802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28288"/>
        <c:crosses val="autoZero"/>
        <c:auto val="1"/>
        <c:lblOffset val="100"/>
        <c:baseTimeUnit val="years"/>
      </c:dateAx>
      <c:valAx>
        <c:axId val="10802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2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愛知県　岡崎市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382784</v>
      </c>
      <c r="AM8" s="47"/>
      <c r="AN8" s="47"/>
      <c r="AO8" s="47"/>
      <c r="AP8" s="47"/>
      <c r="AQ8" s="47"/>
      <c r="AR8" s="47"/>
      <c r="AS8" s="47"/>
      <c r="AT8" s="43">
        <f>データ!S6</f>
        <v>387.2</v>
      </c>
      <c r="AU8" s="43"/>
      <c r="AV8" s="43"/>
      <c r="AW8" s="43"/>
      <c r="AX8" s="43"/>
      <c r="AY8" s="43"/>
      <c r="AZ8" s="43"/>
      <c r="BA8" s="43"/>
      <c r="BB8" s="43">
        <f>データ!T6</f>
        <v>988.6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2.23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3391</v>
      </c>
      <c r="AE10" s="47"/>
      <c r="AF10" s="47"/>
      <c r="AG10" s="47"/>
      <c r="AH10" s="47"/>
      <c r="AI10" s="47"/>
      <c r="AJ10" s="47"/>
      <c r="AK10" s="2"/>
      <c r="AL10" s="47">
        <f>データ!U6</f>
        <v>8542</v>
      </c>
      <c r="AM10" s="47"/>
      <c r="AN10" s="47"/>
      <c r="AO10" s="47"/>
      <c r="AP10" s="47"/>
      <c r="AQ10" s="47"/>
      <c r="AR10" s="47"/>
      <c r="AS10" s="47"/>
      <c r="AT10" s="43">
        <f>データ!V6</f>
        <v>4.18</v>
      </c>
      <c r="AU10" s="43"/>
      <c r="AV10" s="43"/>
      <c r="AW10" s="43"/>
      <c r="AX10" s="43"/>
      <c r="AY10" s="43"/>
      <c r="AZ10" s="43"/>
      <c r="BA10" s="43"/>
      <c r="BB10" s="43">
        <f>データ!W6</f>
        <v>2043.54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232025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愛知県　岡崎市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2.23</v>
      </c>
      <c r="P6" s="32">
        <f t="shared" si="3"/>
        <v>100</v>
      </c>
      <c r="Q6" s="32">
        <f t="shared" si="3"/>
        <v>3391</v>
      </c>
      <c r="R6" s="32">
        <f t="shared" si="3"/>
        <v>382784</v>
      </c>
      <c r="S6" s="32">
        <f t="shared" si="3"/>
        <v>387.2</v>
      </c>
      <c r="T6" s="32">
        <f t="shared" si="3"/>
        <v>988.6</v>
      </c>
      <c r="U6" s="32">
        <f t="shared" si="3"/>
        <v>8542</v>
      </c>
      <c r="V6" s="32">
        <f t="shared" si="3"/>
        <v>4.18</v>
      </c>
      <c r="W6" s="32">
        <f t="shared" si="3"/>
        <v>2043.54</v>
      </c>
      <c r="X6" s="33">
        <f>IF(X7="",NA(),X7)</f>
        <v>96.76</v>
      </c>
      <c r="Y6" s="33">
        <f t="shared" ref="Y6:AG6" si="4">IF(Y7="",NA(),Y7)</f>
        <v>98.34</v>
      </c>
      <c r="Z6" s="33">
        <f t="shared" si="4"/>
        <v>99.98</v>
      </c>
      <c r="AA6" s="33">
        <f t="shared" si="4"/>
        <v>99.99</v>
      </c>
      <c r="AB6" s="33">
        <f t="shared" si="4"/>
        <v>99.15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66.88</v>
      </c>
      <c r="BQ6" s="33">
        <f t="shared" ref="BQ6:BY6" si="8">IF(BQ7="",NA(),BQ7)</f>
        <v>64.87</v>
      </c>
      <c r="BR6" s="33">
        <f t="shared" si="8"/>
        <v>63.24</v>
      </c>
      <c r="BS6" s="33">
        <f t="shared" si="8"/>
        <v>64.180000000000007</v>
      </c>
      <c r="BT6" s="33">
        <f t="shared" si="8"/>
        <v>50.27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180.62</v>
      </c>
      <c r="CB6" s="33">
        <f t="shared" ref="CB6:CJ6" si="9">IF(CB7="",NA(),CB7)</f>
        <v>198.8</v>
      </c>
      <c r="CC6" s="33">
        <f t="shared" si="9"/>
        <v>201.87</v>
      </c>
      <c r="CD6" s="33">
        <f t="shared" si="9"/>
        <v>206.92</v>
      </c>
      <c r="CE6" s="33">
        <f t="shared" si="9"/>
        <v>271.05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53.7</v>
      </c>
      <c r="CM6" s="33">
        <f t="shared" ref="CM6:CU6" si="10">IF(CM7="",NA(),CM7)</f>
        <v>52.91</v>
      </c>
      <c r="CN6" s="33">
        <f t="shared" si="10"/>
        <v>53.58</v>
      </c>
      <c r="CO6" s="33">
        <f t="shared" si="10"/>
        <v>53.38</v>
      </c>
      <c r="CP6" s="33">
        <f t="shared" si="10"/>
        <v>51.47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87.25</v>
      </c>
      <c r="CX6" s="33">
        <f t="shared" ref="CX6:DF6" si="11">IF(CX7="",NA(),CX7)</f>
        <v>88.07</v>
      </c>
      <c r="CY6" s="33">
        <f t="shared" si="11"/>
        <v>88.15</v>
      </c>
      <c r="CZ6" s="33">
        <f t="shared" si="11"/>
        <v>88.51</v>
      </c>
      <c r="DA6" s="33">
        <f t="shared" si="11"/>
        <v>87.94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0.96</v>
      </c>
      <c r="EE6" s="32">
        <f t="shared" ref="EE6:EM6" si="14">IF(EE7="",NA(),EE7)</f>
        <v>0</v>
      </c>
      <c r="EF6" s="33">
        <f t="shared" si="14"/>
        <v>0.16</v>
      </c>
      <c r="EG6" s="33">
        <f t="shared" si="14"/>
        <v>0.16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232025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2.23</v>
      </c>
      <c r="P7" s="36">
        <v>100</v>
      </c>
      <c r="Q7" s="36">
        <v>3391</v>
      </c>
      <c r="R7" s="36">
        <v>382784</v>
      </c>
      <c r="S7" s="36">
        <v>387.2</v>
      </c>
      <c r="T7" s="36">
        <v>988.6</v>
      </c>
      <c r="U7" s="36">
        <v>8542</v>
      </c>
      <c r="V7" s="36">
        <v>4.18</v>
      </c>
      <c r="W7" s="36">
        <v>2043.54</v>
      </c>
      <c r="X7" s="36">
        <v>96.76</v>
      </c>
      <c r="Y7" s="36">
        <v>98.34</v>
      </c>
      <c r="Z7" s="36">
        <v>99.98</v>
      </c>
      <c r="AA7" s="36">
        <v>99.99</v>
      </c>
      <c r="AB7" s="36">
        <v>99.15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66.88</v>
      </c>
      <c r="BQ7" s="36">
        <v>64.87</v>
      </c>
      <c r="BR7" s="36">
        <v>63.24</v>
      </c>
      <c r="BS7" s="36">
        <v>64.180000000000007</v>
      </c>
      <c r="BT7" s="36">
        <v>50.27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180.62</v>
      </c>
      <c r="CB7" s="36">
        <v>198.8</v>
      </c>
      <c r="CC7" s="36">
        <v>201.87</v>
      </c>
      <c r="CD7" s="36">
        <v>206.92</v>
      </c>
      <c r="CE7" s="36">
        <v>271.05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53.7</v>
      </c>
      <c r="CM7" s="36">
        <v>52.91</v>
      </c>
      <c r="CN7" s="36">
        <v>53.58</v>
      </c>
      <c r="CO7" s="36">
        <v>53.38</v>
      </c>
      <c r="CP7" s="36">
        <v>51.47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87.25</v>
      </c>
      <c r="CX7" s="36">
        <v>88.07</v>
      </c>
      <c r="CY7" s="36">
        <v>88.15</v>
      </c>
      <c r="CZ7" s="36">
        <v>88.51</v>
      </c>
      <c r="DA7" s="36">
        <v>87.94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0.96</v>
      </c>
      <c r="EE7" s="36">
        <v>0</v>
      </c>
      <c r="EF7" s="36">
        <v>0.16</v>
      </c>
      <c r="EG7" s="36">
        <v>0.16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2017-02-23T09:37:51Z</cp:lastPrinted>
  <dcterms:created xsi:type="dcterms:W3CDTF">2017-02-08T03:12:01Z</dcterms:created>
  <dcterms:modified xsi:type="dcterms:W3CDTF">2017-02-24T04:16:51Z</dcterms:modified>
  <cp:category/>
</cp:coreProperties>
</file>