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<sst xmlns="http://schemas.openxmlformats.org/spreadsheetml/2006/main" count="217" uniqueCount="107">
  <si>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</si>
  <si>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</si>
  <si>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</si>
  <si>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</si>
  <si>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</si>
  <si>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</si>
  <si>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</si>
  <si>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</si>
  <si>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</si>
  <si>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</si>
  <si>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</si>
  <si>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</si>
  <si>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</si>
  <si>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</si>
  <si>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</si>
  <si>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</si>
  <si>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</si>
  <si>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</si>
  <si>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</si>
  <si>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</si>
  <si>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</si>
  <si>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</si>
  <si>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</si>
  <si>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</si>
  <si>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</si>
  <si>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</si>
  <si>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</si>
  <si>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</si>
  <si>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</si>
  <si>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</si>
  <si>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</si>
  <si>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</si>
  <si>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</si>
  <si>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</si>
  <si>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</si>
  <si>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</si>
  <si>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</si>
  <si>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</si>
  <si>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</si>
  <si>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</si>
  <si>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</si>
  <si>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</si>
  <si>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</si>
  <si>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</si>
  <si>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</si>
  <si>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</si>
  <si>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</si>
  <si>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</si>
  <si>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</si>
  <si>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</si>
  <si>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</si>
  <si>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</si>
  <si>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</si>
  <si>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</si>
  <si>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</si>
  <si>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</si>
  <si>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</si>
  <si>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</si>
  <si>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</si>
  <si>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</si>
  <si>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</si>
  <si>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</si>
  <si>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</si>
  <si>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</si>
  <si>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</si>
  <si>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</si>
  <si>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</si>
  <si>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</si>
  <si>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</si>
  <si>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</si>
  <si>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</si>
  <si>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</si>
  <si>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</si>
  <si>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</si>
  <si>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</si>
  <si>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</si>
  <si>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</si>
  <si>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</si>
  <si>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</si>
  <si>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</si>
  <si>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</si>
  <si>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</si>
  <si>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</si>
  <si>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</si>
  <si>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</si>
  <si>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</si>
  <si>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</si>
  <si>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</si>
  <si>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</si>
  <si>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</si>
  <si>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</si>
  <si>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</si>
  <si>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</si>
  <si>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半田市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</si>
  <si>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</si>
  <si>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</si>
  <si>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</si>
  <si>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</si>
  <si>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</si>
  <si>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</si>
  <si>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</si>
  <si>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</si>
  <si>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</si>
  <si>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</si>
  <si>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経営については、おおよそ健全かつ効率的だが、今後、資産の老朽化が進むことを防ぐためにも、計画的な更新投資を行っていく必要がある。
　新水道ビジョンとともに経営戦略を策定する計画があるため、経営及び更新投資等見直していく予定である。
　</t>
    <rPh sb="1" eb="3">
      <t>ケイエイ</t>
    </rPh>
    <rPh sb="13" eb="15">
      <t>ケンゼン</t>
    </rPh>
    <rPh sb="17" eb="20">
      <t>コウリツテキ</t>
    </rPh>
    <rPh sb="23" eb="25">
      <t>コンゴ</t>
    </rPh>
    <rPh sb="26" eb="28">
      <t>シサン</t>
    </rPh>
    <rPh sb="29" eb="32">
      <t>ロウキュウカ</t>
    </rPh>
    <rPh sb="33" eb="34">
      <t>スス</t>
    </rPh>
    <rPh sb="38" eb="39">
      <t>フセ</t>
    </rPh>
    <rPh sb="45" eb="48">
      <t>ケイカクテキ</t>
    </rPh>
    <rPh sb="49" eb="51">
      <t>コウシン</t>
    </rPh>
    <rPh sb="51" eb="53">
      <t>トウシ</t>
    </rPh>
    <rPh sb="54" eb="55">
      <t>オコナ</t>
    </rPh>
    <rPh sb="59" eb="61">
      <t>ヒツヨウ</t>
    </rPh>
    <rPh sb="67" eb="68">
      <t>シン</t>
    </rPh>
    <rPh sb="68" eb="70">
      <t>スイドウ</t>
    </rPh>
    <rPh sb="78" eb="80">
      <t>ケイエイ</t>
    </rPh>
    <rPh sb="80" eb="82">
      <t>センリャク</t>
    </rPh>
    <rPh sb="83" eb="85">
      <t>サクテイ</t>
    </rPh>
    <rPh sb="87" eb="89">
      <t>ケイカク</t>
    </rPh>
    <rPh sb="95" eb="97">
      <t>ケイエイ</t>
    </rPh>
    <rPh sb="97" eb="98">
      <t>オヨ</t>
    </rPh>
    <rPh sb="99" eb="101">
      <t>コウシン</t>
    </rPh>
    <rPh sb="101" eb="103">
      <t>トウシ</t>
    </rPh>
    <rPh sb="103" eb="104">
      <t>トウ</t>
    </rPh>
    <rPh sb="104" eb="106">
      <t>ミナオ</t>
    </rPh>
    <rPh sb="110" eb="112">
      <t>ヨテイ</t>
    </rPh>
    <phoneticPr fontId="4"/>
  </si>
  <si>
    <t>①経常収支比率については、100％以上を維持しているものの類似団体に比べて低い水準にある。今後の更新投資も考え、更なる収益の確保と費用削減に努めていく必要がある。
②累積欠損金比率については、0％を保っており、経営は健全である。
③流動比率については、100％以上を維持しているものの類似団体に比べて低い水準である。現在、配水池建設により流動資産が減少傾向にあるが、計画の範囲内である。
④企業債残高対給水収益比率については、類似団体に比べてかなり低い水準を保っており、順調に残高を減少させている。
⑤料金回収率については、100％以上を維持しており、適切な料金収入となっていると考えられる。
⑥給水原価については、類似団体に比べて低い水準となっており、これからも費用削減等、効率的な運営に努めていきたい。
⑦施設利用率及び⑧有収率については、類似団体に比べて高い水準を保っており、効率的な収益につながっていると考えられる。
　</t>
    <rPh sb="1" eb="3">
      <t>ケイジョウ</t>
    </rPh>
    <rPh sb="3" eb="5">
      <t>シュウシ</t>
    </rPh>
    <rPh sb="5" eb="7">
      <t>ヒリツ</t>
    </rPh>
    <rPh sb="17" eb="19">
      <t>イジョウ</t>
    </rPh>
    <rPh sb="20" eb="22">
      <t>イジ</t>
    </rPh>
    <rPh sb="29" eb="31">
      <t>ルイジ</t>
    </rPh>
    <rPh sb="31" eb="33">
      <t>ダンタイ</t>
    </rPh>
    <rPh sb="34" eb="35">
      <t>クラ</t>
    </rPh>
    <rPh sb="37" eb="38">
      <t>ヒク</t>
    </rPh>
    <rPh sb="39" eb="41">
      <t>スイジュン</t>
    </rPh>
    <rPh sb="45" eb="47">
      <t>コンゴ</t>
    </rPh>
    <rPh sb="48" eb="50">
      <t>コウシン</t>
    </rPh>
    <rPh sb="50" eb="52">
      <t>トウシ</t>
    </rPh>
    <rPh sb="53" eb="54">
      <t>カンガ</t>
    </rPh>
    <rPh sb="56" eb="57">
      <t>サラ</t>
    </rPh>
    <rPh sb="59" eb="61">
      <t>シュウエキ</t>
    </rPh>
    <rPh sb="62" eb="64">
      <t>カクホ</t>
    </rPh>
    <rPh sb="65" eb="67">
      <t>ヒヨウ</t>
    </rPh>
    <rPh sb="67" eb="69">
      <t>サクゲン</t>
    </rPh>
    <rPh sb="70" eb="71">
      <t>ツト</t>
    </rPh>
    <rPh sb="75" eb="77">
      <t>ヒツヨウ</t>
    </rPh>
    <rPh sb="83" eb="85">
      <t>ルイセキ</t>
    </rPh>
    <rPh sb="85" eb="88">
      <t>ケッソンキン</t>
    </rPh>
    <rPh sb="88" eb="90">
      <t>ヒリツ</t>
    </rPh>
    <rPh sb="99" eb="100">
      <t>タモ</t>
    </rPh>
    <rPh sb="105" eb="107">
      <t>ケイエイ</t>
    </rPh>
    <rPh sb="108" eb="110">
      <t>ケンゼン</t>
    </rPh>
    <rPh sb="116" eb="118">
      <t>リュウドウ</t>
    </rPh>
    <rPh sb="118" eb="120">
      <t>ヒリツ</t>
    </rPh>
    <rPh sb="130" eb="132">
      <t>イジョウ</t>
    </rPh>
    <rPh sb="133" eb="135">
      <t>イジ</t>
    </rPh>
    <rPh sb="158" eb="160">
      <t>ゲンザイ</t>
    </rPh>
    <rPh sb="161" eb="164">
      <t>ハイスイチ</t>
    </rPh>
    <rPh sb="164" eb="166">
      <t>ケンセツ</t>
    </rPh>
    <rPh sb="169" eb="171">
      <t>リュウドウ</t>
    </rPh>
    <rPh sb="171" eb="173">
      <t>シサン</t>
    </rPh>
    <rPh sb="174" eb="176">
      <t>ゲンショウ</t>
    </rPh>
    <rPh sb="176" eb="178">
      <t>ケイコウ</t>
    </rPh>
    <rPh sb="183" eb="185">
      <t>ケイカク</t>
    </rPh>
    <rPh sb="186" eb="189">
      <t>ハンイナイ</t>
    </rPh>
    <rPh sb="195" eb="197">
      <t>キギョウ</t>
    </rPh>
    <rPh sb="197" eb="198">
      <t>サイ</t>
    </rPh>
    <rPh sb="198" eb="200">
      <t>ザンダカ</t>
    </rPh>
    <rPh sb="200" eb="201">
      <t>タイ</t>
    </rPh>
    <rPh sb="201" eb="203">
      <t>キュウスイ</t>
    </rPh>
    <rPh sb="203" eb="205">
      <t>シュウエキ</t>
    </rPh>
    <rPh sb="205" eb="207">
      <t>ヒリツ</t>
    </rPh>
    <rPh sb="213" eb="215">
      <t>ルイジ</t>
    </rPh>
    <rPh sb="215" eb="217">
      <t>ダンタイ</t>
    </rPh>
    <rPh sb="218" eb="219">
      <t>クラ</t>
    </rPh>
    <rPh sb="224" eb="225">
      <t>ヒク</t>
    </rPh>
    <rPh sb="226" eb="228">
      <t>スイジュン</t>
    </rPh>
    <rPh sb="229" eb="230">
      <t>タモ</t>
    </rPh>
    <rPh sb="235" eb="237">
      <t>ジュンチョウ</t>
    </rPh>
    <rPh sb="238" eb="240">
      <t>ザンダカ</t>
    </rPh>
    <rPh sb="251" eb="253">
      <t>リョウキン</t>
    </rPh>
    <rPh sb="253" eb="255">
      <t>カイシュウ</t>
    </rPh>
    <rPh sb="255" eb="256">
      <t>リツ</t>
    </rPh>
    <rPh sb="266" eb="268">
      <t>イジョウ</t>
    </rPh>
    <rPh sb="269" eb="271">
      <t>イジ</t>
    </rPh>
    <rPh sb="276" eb="278">
      <t>テキセツ</t>
    </rPh>
    <rPh sb="279" eb="281">
      <t>リョウキン</t>
    </rPh>
    <rPh sb="281" eb="283">
      <t>シュウニュウ</t>
    </rPh>
    <rPh sb="298" eb="300">
      <t>キュウスイ</t>
    </rPh>
    <rPh sb="300" eb="302">
      <t>ゲンカ</t>
    </rPh>
    <rPh sb="316" eb="317">
      <t>ヒク</t>
    </rPh>
    <rPh sb="332" eb="334">
      <t>ヒヨウ</t>
    </rPh>
    <rPh sb="334" eb="336">
      <t>サクゲン</t>
    </rPh>
    <rPh sb="336" eb="337">
      <t>トウ</t>
    </rPh>
    <rPh sb="338" eb="341">
      <t>コウリツテキ</t>
    </rPh>
    <rPh sb="342" eb="344">
      <t>ウンエイ</t>
    </rPh>
    <rPh sb="345" eb="346">
      <t>ツト</t>
    </rPh>
    <rPh sb="355" eb="357">
      <t>シセツ</t>
    </rPh>
    <rPh sb="357" eb="360">
      <t>リヨウリツ</t>
    </rPh>
    <rPh sb="360" eb="361">
      <t>オヨ</t>
    </rPh>
    <rPh sb="363" eb="365">
      <t>ユウシュウ</t>
    </rPh>
    <rPh sb="365" eb="366">
      <t>リツ</t>
    </rPh>
    <rPh sb="380" eb="381">
      <t>タカ</t>
    </rPh>
    <rPh sb="391" eb="394">
      <t>コウリツテキ</t>
    </rPh>
    <rPh sb="395" eb="397">
      <t>シュウエキ</t>
    </rPh>
    <rPh sb="406" eb="407">
      <t>カンガ</t>
    </rPh>
    <phoneticPr fontId="4"/>
  </si>
  <si>
    <t>①有形固定資産減価償却率については、類似団体と同等の数値となっており、②管路経年化率については、下水道管の布設による支障移転工事に合わせ、上水道管の更新を行ってきたため、かなり低い水準となっている。このことから、特に老朽化が進んでいるとは考えられない。
　しかし、③現在配水池建設に投資をしているため、管路更新率が低い水準となっている。配水池建設中は少しずつ管路更新に投資し、配水池建設後に計画的な更新投資を行っていく予定である。
　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8" eb="20">
      <t>ルイジ</t>
    </rPh>
    <rPh sb="20" eb="22">
      <t>ダンタイ</t>
    </rPh>
    <rPh sb="23" eb="25">
      <t>ドウトウ</t>
    </rPh>
    <rPh sb="26" eb="28">
      <t>スウチ</t>
    </rPh>
    <rPh sb="36" eb="38">
      <t>カンロ</t>
    </rPh>
    <rPh sb="38" eb="41">
      <t>ケイネンカ</t>
    </rPh>
    <rPh sb="41" eb="42">
      <t>リツ</t>
    </rPh>
    <rPh sb="48" eb="51">
      <t>ゲスイドウ</t>
    </rPh>
    <rPh sb="51" eb="52">
      <t>カン</t>
    </rPh>
    <rPh sb="53" eb="55">
      <t>フセツ</t>
    </rPh>
    <rPh sb="58" eb="60">
      <t>シショウ</t>
    </rPh>
    <rPh sb="60" eb="62">
      <t>イテン</t>
    </rPh>
    <rPh sb="62" eb="64">
      <t>コウジ</t>
    </rPh>
    <rPh sb="65" eb="66">
      <t>ア</t>
    </rPh>
    <rPh sb="69" eb="72">
      <t>ジョウスイドウ</t>
    </rPh>
    <rPh sb="72" eb="73">
      <t>カン</t>
    </rPh>
    <rPh sb="74" eb="76">
      <t>コウシン</t>
    </rPh>
    <rPh sb="77" eb="78">
      <t>オコナ</t>
    </rPh>
    <rPh sb="88" eb="89">
      <t>ヒク</t>
    </rPh>
    <rPh sb="90" eb="92">
      <t>スイジュン</t>
    </rPh>
    <rPh sb="106" eb="107">
      <t>トク</t>
    </rPh>
    <rPh sb="108" eb="111">
      <t>ロウキュウカ</t>
    </rPh>
    <rPh sb="112" eb="113">
      <t>スス</t>
    </rPh>
    <rPh sb="119" eb="120">
      <t>カンガ</t>
    </rPh>
    <rPh sb="135" eb="138">
      <t>ハイスイチ</t>
    </rPh>
    <rPh sb="138" eb="140">
      <t>ケンセツ</t>
    </rPh>
    <rPh sb="141" eb="143">
      <t>トウシ</t>
    </rPh>
    <rPh sb="155" eb="156">
      <t>リツ</t>
    </rPh>
    <rPh sb="157" eb="158">
      <t>ヒク</t>
    </rPh>
    <rPh sb="159" eb="161">
      <t>スイジュン</t>
    </rPh>
    <rPh sb="168" eb="171">
      <t>ハイスイチ</t>
    </rPh>
    <rPh sb="171" eb="174">
      <t>ケンセツチュウ</t>
    </rPh>
    <rPh sb="175" eb="176">
      <t>スコ</t>
    </rPh>
    <rPh sb="179" eb="181">
      <t>カンロ</t>
    </rPh>
    <rPh sb="181" eb="183">
      <t>コウシン</t>
    </rPh>
    <rPh sb="184" eb="186">
      <t>トウシ</t>
    </rPh>
    <rPh sb="188" eb="191">
      <t>ハイスイチ</t>
    </rPh>
    <rPh sb="191" eb="193">
      <t>ケンセツ</t>
    </rPh>
    <rPh sb="193" eb="194">
      <t>ゴ</t>
    </rPh>
    <rPh sb="195" eb="198">
      <t>ケイカクテキ</t>
    </rPh>
    <rPh sb="199" eb="201">
      <t>コウシン</t>
    </rPh>
    <rPh sb="201" eb="203">
      <t>トウシ</t>
    </rPh>
    <rPh sb="204" eb="205">
      <t>オコナ</t>
    </rPh>
    <rPh sb="209" eb="21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</si>
</sst>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0.96</c:v>
                </c:pt>
                <c:pt idx="2">
                  <c:v>1.0900000000000001</c:v>
                </c:pt>
                <c:pt idx="3">
                  <c:v>0.73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30880"/>
        <c:axId val="11114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0.88</c:v>
                </c:pt>
                <c:pt idx="2">
                  <c:v>0.85</c:v>
                </c:pt>
                <c:pt idx="3">
                  <c:v>0.75</c:v>
                </c:pt>
                <c:pt idx="4">
                  <c:v>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0880"/>
        <c:axId val="111145344"/>
      </c:lineChart>
      <c:dateAx>
        <c:axId val="11113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45344"/>
        <c:crosses val="autoZero"/>
        <c:auto val="1"/>
        <c:lblOffset val="100"/>
        <c:baseTimeUnit val="years"/>
      </c:dateAx>
      <c:valAx>
        <c:axId val="11114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3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85.76</c:v>
                </c:pt>
                <c:pt idx="1">
                  <c:v>85.93</c:v>
                </c:pt>
                <c:pt idx="2">
                  <c:v>79.88</c:v>
                </c:pt>
                <c:pt idx="3">
                  <c:v>76.84</c:v>
                </c:pt>
                <c:pt idx="4">
                  <c:v>75.84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67840"/>
        <c:axId val="11169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62.81</c:v>
                </c:pt>
                <c:pt idx="1">
                  <c:v>62.5</c:v>
                </c:pt>
                <c:pt idx="2">
                  <c:v>62.45</c:v>
                </c:pt>
                <c:pt idx="3">
                  <c:v>62.12</c:v>
                </c:pt>
                <c:pt idx="4">
                  <c:v>62.26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67840"/>
        <c:axId val="111698688"/>
      </c:lineChart>
      <c:dateAx>
        <c:axId val="1116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698688"/>
        <c:crosses val="autoZero"/>
        <c:auto val="1"/>
        <c:lblOffset val="100"/>
        <c:baseTimeUnit val="years"/>
      </c:dateAx>
      <c:valAx>
        <c:axId val="11169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6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92.85</c:v>
                </c:pt>
                <c:pt idx="1">
                  <c:v>92.48</c:v>
                </c:pt>
                <c:pt idx="2">
                  <c:v>92.33</c:v>
                </c:pt>
                <c:pt idx="3">
                  <c:v>93.07</c:v>
                </c:pt>
                <c:pt idx="4">
                  <c:v>93.81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24800"/>
        <c:axId val="11173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89.62</c:v>
                </c:pt>
                <c:pt idx="2">
                  <c:v>89.76</c:v>
                </c:pt>
                <c:pt idx="3">
                  <c:v>89.45</c:v>
                </c:pt>
                <c:pt idx="4">
                  <c:v>89.5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24800"/>
        <c:axId val="111731072"/>
      </c:lineChart>
      <c:dateAx>
        <c:axId val="1117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731072"/>
        <c:crosses val="autoZero"/>
        <c:auto val="1"/>
        <c:lblOffset val="100"/>
        <c:baseTimeUnit val="years"/>
      </c:dateAx>
      <c:valAx>
        <c:axId val="11173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102.3</c:v>
                </c:pt>
                <c:pt idx="1">
                  <c:v>107.4</c:v>
                </c:pt>
                <c:pt idx="2">
                  <c:v>109.25</c:v>
                </c:pt>
                <c:pt idx="3">
                  <c:v>116.81</c:v>
                </c:pt>
                <c:pt idx="4">
                  <c:v>111.54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98432"/>
        <c:axId val="11131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107.74</c:v>
                </c:pt>
                <c:pt idx="1">
                  <c:v>107.91</c:v>
                </c:pt>
                <c:pt idx="2">
                  <c:v>108.44</c:v>
                </c:pt>
                <c:pt idx="3">
                  <c:v>113.11</c:v>
                </c:pt>
                <c:pt idx="4">
                  <c:v>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98432"/>
        <c:axId val="111312896"/>
      </c:lineChart>
      <c:dateAx>
        <c:axId val="1112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12896"/>
        <c:crosses val="autoZero"/>
        <c:auto val="1"/>
        <c:lblOffset val="100"/>
        <c:baseTimeUnit val="years"/>
      </c:dateAx>
      <c:valAx>
        <c:axId val="11131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42.72</c:v>
                </c:pt>
                <c:pt idx="1">
                  <c:v>43.61</c:v>
                </c:pt>
                <c:pt idx="2">
                  <c:v>44.57</c:v>
                </c:pt>
                <c:pt idx="3">
                  <c:v>44.31</c:v>
                </c:pt>
                <c:pt idx="4">
                  <c:v>45.51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39008"/>
        <c:axId val="11134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39.159999999999997</c:v>
                </c:pt>
                <c:pt idx="1">
                  <c:v>40.21</c:v>
                </c:pt>
                <c:pt idx="2">
                  <c:v>41.12</c:v>
                </c:pt>
                <c:pt idx="3">
                  <c:v>44.91</c:v>
                </c:pt>
                <c:pt idx="4">
                  <c:v>45.89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39008"/>
        <c:axId val="111340928"/>
      </c:lineChart>
      <c:dateAx>
        <c:axId val="11133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40928"/>
        <c:crosses val="autoZero"/>
        <c:auto val="1"/>
        <c:lblOffset val="100"/>
        <c:baseTimeUnit val="years"/>
      </c:dateAx>
      <c:valAx>
        <c:axId val="11134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3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2.5099999999999998</c:v>
                </c:pt>
                <c:pt idx="1">
                  <c:v>4</c:v>
                </c:pt>
                <c:pt idx="2">
                  <c:v>4.25</c:v>
                </c:pt>
                <c:pt idx="3">
                  <c:v>3.82</c:v>
                </c:pt>
                <c:pt idx="4">
                  <c:v>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41024"/>
        <c:axId val="11144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9.14</c:v>
                </c:pt>
                <c:pt idx="1">
                  <c:v>10.19</c:v>
                </c:pt>
                <c:pt idx="2">
                  <c:v>10.9</c:v>
                </c:pt>
                <c:pt idx="3">
                  <c:v>12.03</c:v>
                </c:pt>
                <c:pt idx="4">
                  <c:v>13.14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41024"/>
        <c:axId val="111442944"/>
      </c:lineChart>
      <c:dateAx>
        <c:axId val="11144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42944"/>
        <c:crosses val="autoZero"/>
        <c:auto val="1"/>
        <c:lblOffset val="100"/>
        <c:baseTimeUnit val="years"/>
      </c:dateAx>
      <c:valAx>
        <c:axId val="11144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4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48224"/>
        <c:axId val="11175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0.57999999999999996</c:v>
                </c:pt>
                <c:pt idx="2">
                  <c:v>0.81</c:v>
                </c:pt>
                <c:pt idx="3" formatCode="#,##0.00;&quot;△&quot;#,##0.00">
                  <c:v>0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48224"/>
        <c:axId val="111750144"/>
      </c:lineChart>
      <c:dateAx>
        <c:axId val="1117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750144"/>
        <c:crosses val="autoZero"/>
        <c:auto val="1"/>
        <c:lblOffset val="100"/>
        <c:baseTimeUnit val="years"/>
      </c:dateAx>
      <c:valAx>
        <c:axId val="11175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283.83999999999997</c:v>
                </c:pt>
                <c:pt idx="1">
                  <c:v>292.14</c:v>
                </c:pt>
                <c:pt idx="2">
                  <c:v>321.24</c:v>
                </c:pt>
                <c:pt idx="3">
                  <c:v>211.82</c:v>
                </c:pt>
                <c:pt idx="4">
                  <c:v>229.89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89184"/>
        <c:axId val="1117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608.24</c:v>
                </c:pt>
                <c:pt idx="1">
                  <c:v>633.30999999999995</c:v>
                </c:pt>
                <c:pt idx="2">
                  <c:v>648.09</c:v>
                </c:pt>
                <c:pt idx="3">
                  <c:v>344.19</c:v>
                </c:pt>
                <c:pt idx="4">
                  <c:v>352.05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89184"/>
        <c:axId val="111791104"/>
      </c:lineChart>
      <c:dateAx>
        <c:axId val="1117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791104"/>
        <c:crosses val="autoZero"/>
        <c:auto val="1"/>
        <c:lblOffset val="100"/>
        <c:baseTimeUnit val="years"/>
      </c:dateAx>
      <c:valAx>
        <c:axId val="111791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69.260000000000005</c:v>
                </c:pt>
                <c:pt idx="1">
                  <c:v>64.69</c:v>
                </c:pt>
                <c:pt idx="2">
                  <c:v>59.9</c:v>
                </c:pt>
                <c:pt idx="3">
                  <c:v>56.29</c:v>
                </c:pt>
                <c:pt idx="4">
                  <c:v>51.44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97984"/>
        <c:axId val="11149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263.83999999999997</c:v>
                </c:pt>
                <c:pt idx="1">
                  <c:v>257.41000000000003</c:v>
                </c:pt>
                <c:pt idx="2">
                  <c:v>253.86</c:v>
                </c:pt>
                <c:pt idx="3">
                  <c:v>252.09</c:v>
                </c:pt>
                <c:pt idx="4">
                  <c:v>250.76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97984"/>
        <c:axId val="111499904"/>
      </c:lineChart>
      <c:dateAx>
        <c:axId val="11149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99904"/>
        <c:crosses val="autoZero"/>
        <c:auto val="1"/>
        <c:lblOffset val="100"/>
        <c:baseTimeUnit val="years"/>
      </c:dateAx>
      <c:valAx>
        <c:axId val="11149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9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95.58</c:v>
                </c:pt>
                <c:pt idx="1">
                  <c:v>99.59</c:v>
                </c:pt>
                <c:pt idx="2">
                  <c:v>100.69</c:v>
                </c:pt>
                <c:pt idx="3">
                  <c:v>112.69</c:v>
                </c:pt>
                <c:pt idx="4">
                  <c:v>106.64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11904"/>
        <c:axId val="11161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100.16</c:v>
                </c:pt>
                <c:pt idx="1">
                  <c:v>100.16</c:v>
                </c:pt>
                <c:pt idx="2">
                  <c:v>100.07</c:v>
                </c:pt>
                <c:pt idx="3">
                  <c:v>106.22</c:v>
                </c:pt>
                <c:pt idx="4">
                  <c:v>106.69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11904"/>
        <c:axId val="111613824"/>
      </c:lineChart>
      <c:dateAx>
        <c:axId val="11161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613824"/>
        <c:crosses val="autoZero"/>
        <c:auto val="1"/>
        <c:lblOffset val="100"/>
        <c:baseTimeUnit val="years"/>
      </c:dateAx>
      <c:valAx>
        <c:axId val="11161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61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138.06</c:v>
                </c:pt>
                <c:pt idx="1">
                  <c:v>132.78</c:v>
                </c:pt>
                <c:pt idx="2">
                  <c:v>130.88999999999999</c:v>
                </c:pt>
                <c:pt idx="3">
                  <c:v>117.36</c:v>
                </c:pt>
                <c:pt idx="4">
                  <c:v>122.83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43648"/>
        <c:axId val="1116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166.38</c:v>
                </c:pt>
                <c:pt idx="1">
                  <c:v>166.17</c:v>
                </c:pt>
                <c:pt idx="2">
                  <c:v>164.93</c:v>
                </c:pt>
                <c:pt idx="3">
                  <c:v>155.22999999999999</c:v>
                </c:pt>
                <c:pt idx="4">
                  <c:v>154.91999999999999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3648"/>
        <c:axId val="111649920"/>
      </c:lineChart>
      <c:dateAx>
        <c:axId val="1116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649920"/>
        <c:crosses val="autoZero"/>
        <c:auto val="1"/>
        <c:lblOffset val="100"/>
        <c:baseTimeUnit val="years"/>
      </c:dateAx>
      <c:valAx>
        <c:axId val="1116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6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愛知県　半田市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A3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118733</v>
      </c>
      <c r="AJ8" s="75"/>
      <c r="AK8" s="75"/>
      <c r="AL8" s="75"/>
      <c r="AM8" s="75"/>
      <c r="AN8" s="75"/>
      <c r="AO8" s="75"/>
      <c r="AP8" s="76"/>
      <c r="AQ8" s="57">
        <f>データ!R6</f>
        <v>47.42</v>
      </c>
      <c r="AR8" s="57"/>
      <c r="AS8" s="57"/>
      <c r="AT8" s="57"/>
      <c r="AU8" s="57"/>
      <c r="AV8" s="57"/>
      <c r="AW8" s="57"/>
      <c r="AX8" s="57"/>
      <c r="AY8" s="57">
        <f>データ!S6</f>
        <v>2503.86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89.69</v>
      </c>
      <c r="K10" s="57"/>
      <c r="L10" s="57"/>
      <c r="M10" s="57"/>
      <c r="N10" s="57"/>
      <c r="O10" s="57"/>
      <c r="P10" s="57"/>
      <c r="Q10" s="57"/>
      <c r="R10" s="57">
        <f>データ!O6</f>
        <v>99.39</v>
      </c>
      <c r="S10" s="57"/>
      <c r="T10" s="57"/>
      <c r="U10" s="57"/>
      <c r="V10" s="57"/>
      <c r="W10" s="57"/>
      <c r="X10" s="57"/>
      <c r="Y10" s="57"/>
      <c r="Z10" s="65">
        <f>データ!P6</f>
        <v>1900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117993</v>
      </c>
      <c r="AJ10" s="65"/>
      <c r="AK10" s="65"/>
      <c r="AL10" s="65"/>
      <c r="AM10" s="65"/>
      <c r="AN10" s="65"/>
      <c r="AO10" s="65"/>
      <c r="AP10" s="65"/>
      <c r="AQ10" s="57">
        <f>データ!U6</f>
        <v>47.24</v>
      </c>
      <c r="AR10" s="57"/>
      <c r="AS10" s="57"/>
      <c r="AT10" s="57"/>
      <c r="AU10" s="57"/>
      <c r="AV10" s="57"/>
      <c r="AW10" s="57"/>
      <c r="AX10" s="57"/>
      <c r="AY10" s="57">
        <f>データ!V6</f>
        <v>2497.73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232050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半田市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A3</v>
      </c>
      <c r="M6" s="32" t="str">
        <f t="shared" si="3"/>
        <v>-</v>
      </c>
      <c r="N6" s="32">
        <f t="shared" si="3"/>
        <v>89.69</v>
      </c>
      <c r="O6" s="32">
        <f t="shared" si="3"/>
        <v>99.39</v>
      </c>
      <c r="P6" s="32">
        <f t="shared" si="3"/>
        <v>1900</v>
      </c>
      <c r="Q6" s="32">
        <f t="shared" si="3"/>
        <v>118733</v>
      </c>
      <c r="R6" s="32">
        <f t="shared" si="3"/>
        <v>47.42</v>
      </c>
      <c r="S6" s="32">
        <f t="shared" si="3"/>
        <v>2503.86</v>
      </c>
      <c r="T6" s="32">
        <f t="shared" si="3"/>
        <v>117993</v>
      </c>
      <c r="U6" s="32">
        <f t="shared" si="3"/>
        <v>47.24</v>
      </c>
      <c r="V6" s="32">
        <f t="shared" si="3"/>
        <v>2497.73</v>
      </c>
      <c r="W6" s="33">
        <f>IF(W7="",NA(),W7)</f>
        <v>102.3</v>
      </c>
      <c r="X6" s="33">
        <f t="shared" ref="X6:AF6" si="4">IF(X7="",NA(),X7)</f>
        <v>107.4</v>
      </c>
      <c r="Y6" s="33">
        <f t="shared" si="4"/>
        <v>109.25</v>
      </c>
      <c r="Z6" s="33">
        <f t="shared" si="4"/>
        <v>116.81</v>
      </c>
      <c r="AA6" s="33">
        <f t="shared" si="4"/>
        <v>111.54</v>
      </c>
      <c r="AB6" s="33">
        <f t="shared" si="4"/>
        <v>107.74</v>
      </c>
      <c r="AC6" s="33">
        <f t="shared" si="4"/>
        <v>107.91</v>
      </c>
      <c r="AD6" s="33">
        <f t="shared" si="4"/>
        <v>108.44</v>
      </c>
      <c r="AE6" s="33">
        <f t="shared" si="4"/>
        <v>113.11</v>
      </c>
      <c r="AF6" s="33">
        <f t="shared" si="4"/>
        <v>114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0.45</v>
      </c>
      <c r="AN6" s="33">
        <f t="shared" si="5"/>
        <v>0.57999999999999996</v>
      </c>
      <c r="AO6" s="33">
        <f t="shared" si="5"/>
        <v>0.81</v>
      </c>
      <c r="AP6" s="32">
        <f t="shared" si="5"/>
        <v>0</v>
      </c>
      <c r="AQ6" s="33">
        <f t="shared" si="5"/>
        <v>0.03</v>
      </c>
      <c r="AR6" s="32" t="str">
        <f>IF(AR7="","",IF(AR7="-","【-】","【"&amp;SUBSTITUTE(TEXT(AR7,"#,##0.00"),"-","△")&amp;"】"))</f>
        <v>【0.87】</v>
      </c>
      <c r="AS6" s="33">
        <f>IF(AS7="",NA(),AS7)</f>
        <v>283.83999999999997</v>
      </c>
      <c r="AT6" s="33">
        <f t="shared" ref="AT6:BB6" si="6">IF(AT7="",NA(),AT7)</f>
        <v>292.14</v>
      </c>
      <c r="AU6" s="33">
        <f t="shared" si="6"/>
        <v>321.24</v>
      </c>
      <c r="AV6" s="33">
        <f t="shared" si="6"/>
        <v>211.82</v>
      </c>
      <c r="AW6" s="33">
        <f t="shared" si="6"/>
        <v>229.89</v>
      </c>
      <c r="AX6" s="33">
        <f t="shared" si="6"/>
        <v>608.24</v>
      </c>
      <c r="AY6" s="33">
        <f t="shared" si="6"/>
        <v>633.30999999999995</v>
      </c>
      <c r="AZ6" s="33">
        <f t="shared" si="6"/>
        <v>648.09</v>
      </c>
      <c r="BA6" s="33">
        <f t="shared" si="6"/>
        <v>344.19</v>
      </c>
      <c r="BB6" s="33">
        <f t="shared" si="6"/>
        <v>352.05</v>
      </c>
      <c r="BC6" s="32" t="str">
        <f>IF(BC7="","",IF(BC7="-","【-】","【"&amp;SUBSTITUTE(TEXT(BC7,"#,##0.00"),"-","△")&amp;"】"))</f>
        <v>【262.74】</v>
      </c>
      <c r="BD6" s="33">
        <f>IF(BD7="",NA(),BD7)</f>
        <v>69.260000000000005</v>
      </c>
      <c r="BE6" s="33">
        <f t="shared" ref="BE6:BM6" si="7">IF(BE7="",NA(),BE7)</f>
        <v>64.69</v>
      </c>
      <c r="BF6" s="33">
        <f t="shared" si="7"/>
        <v>59.9</v>
      </c>
      <c r="BG6" s="33">
        <f t="shared" si="7"/>
        <v>56.29</v>
      </c>
      <c r="BH6" s="33">
        <f t="shared" si="7"/>
        <v>51.44</v>
      </c>
      <c r="BI6" s="33">
        <f t="shared" si="7"/>
        <v>263.83999999999997</v>
      </c>
      <c r="BJ6" s="33">
        <f t="shared" si="7"/>
        <v>257.41000000000003</v>
      </c>
      <c r="BK6" s="33">
        <f t="shared" si="7"/>
        <v>253.86</v>
      </c>
      <c r="BL6" s="33">
        <f t="shared" si="7"/>
        <v>252.09</v>
      </c>
      <c r="BM6" s="33">
        <f t="shared" si="7"/>
        <v>250.76</v>
      </c>
      <c r="BN6" s="32" t="str">
        <f>IF(BN7="","",IF(BN7="-","【-】","【"&amp;SUBSTITUTE(TEXT(BN7,"#,##0.00"),"-","△")&amp;"】"))</f>
        <v>【276.38】</v>
      </c>
      <c r="BO6" s="33">
        <f>IF(BO7="",NA(),BO7)</f>
        <v>95.58</v>
      </c>
      <c r="BP6" s="33">
        <f t="shared" ref="BP6:BX6" si="8">IF(BP7="",NA(),BP7)</f>
        <v>99.59</v>
      </c>
      <c r="BQ6" s="33">
        <f t="shared" si="8"/>
        <v>100.69</v>
      </c>
      <c r="BR6" s="33">
        <f t="shared" si="8"/>
        <v>112.69</v>
      </c>
      <c r="BS6" s="33">
        <f t="shared" si="8"/>
        <v>106.64</v>
      </c>
      <c r="BT6" s="33">
        <f t="shared" si="8"/>
        <v>100.16</v>
      </c>
      <c r="BU6" s="33">
        <f t="shared" si="8"/>
        <v>100.16</v>
      </c>
      <c r="BV6" s="33">
        <f t="shared" si="8"/>
        <v>100.07</v>
      </c>
      <c r="BW6" s="33">
        <f t="shared" si="8"/>
        <v>106.22</v>
      </c>
      <c r="BX6" s="33">
        <f t="shared" si="8"/>
        <v>106.69</v>
      </c>
      <c r="BY6" s="32" t="str">
        <f>IF(BY7="","",IF(BY7="-","【-】","【"&amp;SUBSTITUTE(TEXT(BY7,"#,##0.00"),"-","△")&amp;"】"))</f>
        <v>【104.99】</v>
      </c>
      <c r="BZ6" s="33">
        <f>IF(BZ7="",NA(),BZ7)</f>
        <v>138.06</v>
      </c>
      <c r="CA6" s="33">
        <f t="shared" ref="CA6:CI6" si="9">IF(CA7="",NA(),CA7)</f>
        <v>132.78</v>
      </c>
      <c r="CB6" s="33">
        <f t="shared" si="9"/>
        <v>130.88999999999999</v>
      </c>
      <c r="CC6" s="33">
        <f t="shared" si="9"/>
        <v>117.36</v>
      </c>
      <c r="CD6" s="33">
        <f t="shared" si="9"/>
        <v>122.83</v>
      </c>
      <c r="CE6" s="33">
        <f t="shared" si="9"/>
        <v>166.38</v>
      </c>
      <c r="CF6" s="33">
        <f t="shared" si="9"/>
        <v>166.17</v>
      </c>
      <c r="CG6" s="33">
        <f t="shared" si="9"/>
        <v>164.93</v>
      </c>
      <c r="CH6" s="33">
        <f t="shared" si="9"/>
        <v>155.22999999999999</v>
      </c>
      <c r="CI6" s="33">
        <f t="shared" si="9"/>
        <v>154.91999999999999</v>
      </c>
      <c r="CJ6" s="32" t="str">
        <f>IF(CJ7="","",IF(CJ7="-","【-】","【"&amp;SUBSTITUTE(TEXT(CJ7,"#,##0.00"),"-","△")&amp;"】"))</f>
        <v>【163.72】</v>
      </c>
      <c r="CK6" s="33">
        <f>IF(CK7="",NA(),CK7)</f>
        <v>85.76</v>
      </c>
      <c r="CL6" s="33">
        <f t="shared" ref="CL6:CT6" si="10">IF(CL7="",NA(),CL7)</f>
        <v>85.93</v>
      </c>
      <c r="CM6" s="33">
        <f t="shared" si="10"/>
        <v>79.88</v>
      </c>
      <c r="CN6" s="33">
        <f t="shared" si="10"/>
        <v>76.84</v>
      </c>
      <c r="CO6" s="33">
        <f t="shared" si="10"/>
        <v>75.84</v>
      </c>
      <c r="CP6" s="33">
        <f t="shared" si="10"/>
        <v>62.81</v>
      </c>
      <c r="CQ6" s="33">
        <f t="shared" si="10"/>
        <v>62.5</v>
      </c>
      <c r="CR6" s="33">
        <f t="shared" si="10"/>
        <v>62.45</v>
      </c>
      <c r="CS6" s="33">
        <f t="shared" si="10"/>
        <v>62.12</v>
      </c>
      <c r="CT6" s="33">
        <f t="shared" si="10"/>
        <v>62.26</v>
      </c>
      <c r="CU6" s="32" t="str">
        <f>IF(CU7="","",IF(CU7="-","【-】","【"&amp;SUBSTITUTE(TEXT(CU7,"#,##0.00"),"-","△")&amp;"】"))</f>
        <v>【59.76】</v>
      </c>
      <c r="CV6" s="33">
        <f>IF(CV7="",NA(),CV7)</f>
        <v>92.85</v>
      </c>
      <c r="CW6" s="33">
        <f t="shared" ref="CW6:DE6" si="11">IF(CW7="",NA(),CW7)</f>
        <v>92.48</v>
      </c>
      <c r="CX6" s="33">
        <f t="shared" si="11"/>
        <v>92.33</v>
      </c>
      <c r="CY6" s="33">
        <f t="shared" si="11"/>
        <v>93.07</v>
      </c>
      <c r="CZ6" s="33">
        <f t="shared" si="11"/>
        <v>93.81</v>
      </c>
      <c r="DA6" s="33">
        <f t="shared" si="11"/>
        <v>89.45</v>
      </c>
      <c r="DB6" s="33">
        <f t="shared" si="11"/>
        <v>89.62</v>
      </c>
      <c r="DC6" s="33">
        <f t="shared" si="11"/>
        <v>89.76</v>
      </c>
      <c r="DD6" s="33">
        <f t="shared" si="11"/>
        <v>89.45</v>
      </c>
      <c r="DE6" s="33">
        <f t="shared" si="11"/>
        <v>89.5</v>
      </c>
      <c r="DF6" s="32" t="str">
        <f>IF(DF7="","",IF(DF7="-","【-】","【"&amp;SUBSTITUTE(TEXT(DF7,"#,##0.00"),"-","△")&amp;"】"))</f>
        <v>【89.95】</v>
      </c>
      <c r="DG6" s="33">
        <f>IF(DG7="",NA(),DG7)</f>
        <v>42.72</v>
      </c>
      <c r="DH6" s="33">
        <f t="shared" ref="DH6:DP6" si="12">IF(DH7="",NA(),DH7)</f>
        <v>43.61</v>
      </c>
      <c r="DI6" s="33">
        <f t="shared" si="12"/>
        <v>44.57</v>
      </c>
      <c r="DJ6" s="33">
        <f t="shared" si="12"/>
        <v>44.31</v>
      </c>
      <c r="DK6" s="33">
        <f t="shared" si="12"/>
        <v>45.51</v>
      </c>
      <c r="DL6" s="33">
        <f t="shared" si="12"/>
        <v>39.159999999999997</v>
      </c>
      <c r="DM6" s="33">
        <f t="shared" si="12"/>
        <v>40.21</v>
      </c>
      <c r="DN6" s="33">
        <f t="shared" si="12"/>
        <v>41.12</v>
      </c>
      <c r="DO6" s="33">
        <f t="shared" si="12"/>
        <v>44.91</v>
      </c>
      <c r="DP6" s="33">
        <f t="shared" si="12"/>
        <v>45.89</v>
      </c>
      <c r="DQ6" s="32" t="str">
        <f>IF(DQ7="","",IF(DQ7="-","【-】","【"&amp;SUBSTITUTE(TEXT(DQ7,"#,##0.00"),"-","△")&amp;"】"))</f>
        <v>【47.18】</v>
      </c>
      <c r="DR6" s="33">
        <f>IF(DR7="",NA(),DR7)</f>
        <v>2.5099999999999998</v>
      </c>
      <c r="DS6" s="33">
        <f t="shared" ref="DS6:EA6" si="13">IF(DS7="",NA(),DS7)</f>
        <v>4</v>
      </c>
      <c r="DT6" s="33">
        <f t="shared" si="13"/>
        <v>4.25</v>
      </c>
      <c r="DU6" s="33">
        <f t="shared" si="13"/>
        <v>3.82</v>
      </c>
      <c r="DV6" s="33">
        <f t="shared" si="13"/>
        <v>3.42</v>
      </c>
      <c r="DW6" s="33">
        <f t="shared" si="13"/>
        <v>9.14</v>
      </c>
      <c r="DX6" s="33">
        <f t="shared" si="13"/>
        <v>10.19</v>
      </c>
      <c r="DY6" s="33">
        <f t="shared" si="13"/>
        <v>10.9</v>
      </c>
      <c r="DZ6" s="33">
        <f t="shared" si="13"/>
        <v>12.03</v>
      </c>
      <c r="EA6" s="33">
        <f t="shared" si="13"/>
        <v>13.14</v>
      </c>
      <c r="EB6" s="32" t="str">
        <f>IF(EB7="","",IF(EB7="-","【-】","【"&amp;SUBSTITUTE(TEXT(EB7,"#,##0.00"),"-","△")&amp;"】"))</f>
        <v>【13.18】</v>
      </c>
      <c r="EC6" s="33">
        <f>IF(EC7="",NA(),EC7)</f>
        <v>1.1499999999999999</v>
      </c>
      <c r="ED6" s="33">
        <f t="shared" ref="ED6:EL6" si="14">IF(ED7="",NA(),ED7)</f>
        <v>0.96</v>
      </c>
      <c r="EE6" s="33">
        <f t="shared" si="14"/>
        <v>1.0900000000000001</v>
      </c>
      <c r="EF6" s="33">
        <f t="shared" si="14"/>
        <v>0.73</v>
      </c>
      <c r="EG6" s="33">
        <f t="shared" si="14"/>
        <v>0.61</v>
      </c>
      <c r="EH6" s="33">
        <f t="shared" si="14"/>
        <v>1.01</v>
      </c>
      <c r="EI6" s="33">
        <f t="shared" si="14"/>
        <v>0.88</v>
      </c>
      <c r="EJ6" s="33">
        <f t="shared" si="14"/>
        <v>0.85</v>
      </c>
      <c r="EK6" s="33">
        <f t="shared" si="14"/>
        <v>0.75</v>
      </c>
      <c r="EL6" s="33">
        <f t="shared" si="14"/>
        <v>0.95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232050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89.69</v>
      </c>
      <c r="O7" s="36">
        <v>99.39</v>
      </c>
      <c r="P7" s="36">
        <v>1900</v>
      </c>
      <c r="Q7" s="36">
        <v>118733</v>
      </c>
      <c r="R7" s="36">
        <v>47.42</v>
      </c>
      <c r="S7" s="36">
        <v>2503.86</v>
      </c>
      <c r="T7" s="36">
        <v>117993</v>
      </c>
      <c r="U7" s="36">
        <v>47.24</v>
      </c>
      <c r="V7" s="36">
        <v>2497.73</v>
      </c>
      <c r="W7" s="36">
        <v>102.3</v>
      </c>
      <c r="X7" s="36">
        <v>107.4</v>
      </c>
      <c r="Y7" s="36">
        <v>109.25</v>
      </c>
      <c r="Z7" s="36">
        <v>116.81</v>
      </c>
      <c r="AA7" s="36">
        <v>111.54</v>
      </c>
      <c r="AB7" s="36">
        <v>107.74</v>
      </c>
      <c r="AC7" s="36">
        <v>107.91</v>
      </c>
      <c r="AD7" s="36">
        <v>108.44</v>
      </c>
      <c r="AE7" s="36">
        <v>113.11</v>
      </c>
      <c r="AF7" s="36">
        <v>114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0.45</v>
      </c>
      <c r="AN7" s="36">
        <v>0.57999999999999996</v>
      </c>
      <c r="AO7" s="36">
        <v>0.81</v>
      </c>
      <c r="AP7" s="36">
        <v>0</v>
      </c>
      <c r="AQ7" s="36">
        <v>0.03</v>
      </c>
      <c r="AR7" s="36">
        <v>0.87</v>
      </c>
      <c r="AS7" s="36">
        <v>283.83999999999997</v>
      </c>
      <c r="AT7" s="36">
        <v>292.14</v>
      </c>
      <c r="AU7" s="36">
        <v>321.24</v>
      </c>
      <c r="AV7" s="36">
        <v>211.82</v>
      </c>
      <c r="AW7" s="36">
        <v>229.89</v>
      </c>
      <c r="AX7" s="36">
        <v>608.24</v>
      </c>
      <c r="AY7" s="36">
        <v>633.30999999999995</v>
      </c>
      <c r="AZ7" s="36">
        <v>648.09</v>
      </c>
      <c r="BA7" s="36">
        <v>344.19</v>
      </c>
      <c r="BB7" s="36">
        <v>352.05</v>
      </c>
      <c r="BC7" s="36">
        <v>262.74</v>
      </c>
      <c r="BD7" s="36">
        <v>69.260000000000005</v>
      </c>
      <c r="BE7" s="36">
        <v>64.69</v>
      </c>
      <c r="BF7" s="36">
        <v>59.9</v>
      </c>
      <c r="BG7" s="36">
        <v>56.29</v>
      </c>
      <c r="BH7" s="36">
        <v>51.44</v>
      </c>
      <c r="BI7" s="36">
        <v>263.83999999999997</v>
      </c>
      <c r="BJ7" s="36">
        <v>257.41000000000003</v>
      </c>
      <c r="BK7" s="36">
        <v>253.86</v>
      </c>
      <c r="BL7" s="36">
        <v>252.09</v>
      </c>
      <c r="BM7" s="36">
        <v>250.76</v>
      </c>
      <c r="BN7" s="36">
        <v>276.38</v>
      </c>
      <c r="BO7" s="36">
        <v>95.58</v>
      </c>
      <c r="BP7" s="36">
        <v>99.59</v>
      </c>
      <c r="BQ7" s="36">
        <v>100.69</v>
      </c>
      <c r="BR7" s="36">
        <v>112.69</v>
      </c>
      <c r="BS7" s="36">
        <v>106.64</v>
      </c>
      <c r="BT7" s="36">
        <v>100.16</v>
      </c>
      <c r="BU7" s="36">
        <v>100.16</v>
      </c>
      <c r="BV7" s="36">
        <v>100.07</v>
      </c>
      <c r="BW7" s="36">
        <v>106.22</v>
      </c>
      <c r="BX7" s="36">
        <v>106.69</v>
      </c>
      <c r="BY7" s="36">
        <v>104.99</v>
      </c>
      <c r="BZ7" s="36">
        <v>138.06</v>
      </c>
      <c r="CA7" s="36">
        <v>132.78</v>
      </c>
      <c r="CB7" s="36">
        <v>130.88999999999999</v>
      </c>
      <c r="CC7" s="36">
        <v>117.36</v>
      </c>
      <c r="CD7" s="36">
        <v>122.83</v>
      </c>
      <c r="CE7" s="36">
        <v>166.38</v>
      </c>
      <c r="CF7" s="36">
        <v>166.17</v>
      </c>
      <c r="CG7" s="36">
        <v>164.93</v>
      </c>
      <c r="CH7" s="36">
        <v>155.22999999999999</v>
      </c>
      <c r="CI7" s="36">
        <v>154.91999999999999</v>
      </c>
      <c r="CJ7" s="36">
        <v>163.72</v>
      </c>
      <c r="CK7" s="36">
        <v>85.76</v>
      </c>
      <c r="CL7" s="36">
        <v>85.93</v>
      </c>
      <c r="CM7" s="36">
        <v>79.88</v>
      </c>
      <c r="CN7" s="36">
        <v>76.84</v>
      </c>
      <c r="CO7" s="36">
        <v>75.84</v>
      </c>
      <c r="CP7" s="36">
        <v>62.81</v>
      </c>
      <c r="CQ7" s="36">
        <v>62.5</v>
      </c>
      <c r="CR7" s="36">
        <v>62.45</v>
      </c>
      <c r="CS7" s="36">
        <v>62.12</v>
      </c>
      <c r="CT7" s="36">
        <v>62.26</v>
      </c>
      <c r="CU7" s="36">
        <v>59.76</v>
      </c>
      <c r="CV7" s="36">
        <v>92.85</v>
      </c>
      <c r="CW7" s="36">
        <v>92.48</v>
      </c>
      <c r="CX7" s="36">
        <v>92.33</v>
      </c>
      <c r="CY7" s="36">
        <v>93.07</v>
      </c>
      <c r="CZ7" s="36">
        <v>93.81</v>
      </c>
      <c r="DA7" s="36">
        <v>89.45</v>
      </c>
      <c r="DB7" s="36">
        <v>89.62</v>
      </c>
      <c r="DC7" s="36">
        <v>89.76</v>
      </c>
      <c r="DD7" s="36">
        <v>89.45</v>
      </c>
      <c r="DE7" s="36">
        <v>89.5</v>
      </c>
      <c r="DF7" s="36">
        <v>89.95</v>
      </c>
      <c r="DG7" s="36">
        <v>42.72</v>
      </c>
      <c r="DH7" s="36">
        <v>43.61</v>
      </c>
      <c r="DI7" s="36">
        <v>44.57</v>
      </c>
      <c r="DJ7" s="36">
        <v>44.31</v>
      </c>
      <c r="DK7" s="36">
        <v>45.51</v>
      </c>
      <c r="DL7" s="36">
        <v>39.159999999999997</v>
      </c>
      <c r="DM7" s="36">
        <v>40.21</v>
      </c>
      <c r="DN7" s="36">
        <v>41.12</v>
      </c>
      <c r="DO7" s="36">
        <v>44.91</v>
      </c>
      <c r="DP7" s="36">
        <v>45.89</v>
      </c>
      <c r="DQ7" s="36">
        <v>47.18</v>
      </c>
      <c r="DR7" s="36">
        <v>2.5099999999999998</v>
      </c>
      <c r="DS7" s="36">
        <v>4</v>
      </c>
      <c r="DT7" s="36">
        <v>4.25</v>
      </c>
      <c r="DU7" s="36">
        <v>3.82</v>
      </c>
      <c r="DV7" s="36">
        <v>3.42</v>
      </c>
      <c r="DW7" s="36">
        <v>9.14</v>
      </c>
      <c r="DX7" s="36">
        <v>10.19</v>
      </c>
      <c r="DY7" s="36">
        <v>10.9</v>
      </c>
      <c r="DZ7" s="36">
        <v>12.03</v>
      </c>
      <c r="EA7" s="36">
        <v>13.14</v>
      </c>
      <c r="EB7" s="36">
        <v>13.18</v>
      </c>
      <c r="EC7" s="36">
        <v>1.1499999999999999</v>
      </c>
      <c r="ED7" s="36">
        <v>0.96</v>
      </c>
      <c r="EE7" s="36">
        <v>1.0900000000000001</v>
      </c>
      <c r="EF7" s="36">
        <v>0.73</v>
      </c>
      <c r="EG7" s="36">
        <v>0.61</v>
      </c>
      <c r="EH7" s="36">
        <v>1.01</v>
      </c>
      <c r="EI7" s="36">
        <v>0.88</v>
      </c>
      <c r="EJ7" s="36">
        <v>0.85</v>
      </c>
      <c r="EK7" s="36">
        <v>0.75</v>
      </c>
      <c r="EL7" s="36">
        <v>0.95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愛知県</cp:lastModifiedBy>
  <cp:lastPrinted>2017-02-22T05:17:36Z</cp:lastPrinted>
  <dcterms:created xsi:type="dcterms:W3CDTF">2017-02-01T08:42:52Z</dcterms:created>
  <dcterms:modified xsi:type="dcterms:W3CDTF">2017-02-23T05:31:09Z</dcterms:modified>
  <cp:category/>
</cp:coreProperties>
</file>