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<sst xmlns="http://schemas.openxmlformats.org/spreadsheetml/2006/main" count="221" uniqueCount="111">
  <si>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</si>
  <si>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</si>
  <si>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</si>
  <si>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</si>
  <si>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</si>
  <si>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</si>
  <si>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</si>
  <si>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</si>
  <si>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</si>
  <si>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</si>
  <si>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</si>
  <si>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</si>
  <si>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</si>
  <si>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</si>
  <si>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</si>
  <si>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</si>
  <si>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</si>
  <si>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</si>
  <si>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</si>
  <si>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</si>
  <si>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</si>
  <si>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</si>
  <si>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</si>
  <si>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</si>
  <si>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</si>
  <si>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</si>
  <si>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</si>
  <si>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</si>
  <si>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</si>
  <si>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</si>
  <si>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</si>
  <si>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</si>
  <si>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</si>
  <si>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</si>
  <si>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</si>
  <si>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</si>
  <si>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</si>
  <si>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</si>
  <si>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</si>
  <si>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</si>
  <si>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</si>
  <si>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</si>
  <si>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</si>
  <si>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</si>
  <si>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</si>
  <si>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</si>
  <si>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</si>
  <si>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</si>
  <si>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</si>
  <si>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</si>
  <si>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</si>
  <si>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</si>
  <si>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</si>
  <si>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</si>
  <si>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</si>
  <si>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</si>
  <si>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</si>
  <si>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</si>
  <si>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</si>
  <si>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</si>
  <si>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</si>
  <si>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</si>
  <si>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</si>
  <si>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</si>
  <si>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</si>
  <si>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</si>
  <si>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</si>
  <si>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</si>
  <si>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</si>
  <si>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</si>
  <si>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</si>
  <si>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</si>
  <si>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</si>
  <si>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</si>
  <si>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</si>
  <si>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</si>
  <si>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</si>
  <si>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</si>
  <si>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</si>
  <si>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</si>
  <si>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</si>
  <si>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</si>
  <si>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</si>
  <si>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</si>
  <si>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</si>
  <si>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</si>
  <si>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</si>
  <si>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</si>
  <si>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</si>
  <si>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</si>
  <si>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</si>
  <si>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</si>
  <si>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</si>
  <si>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</si>
  <si>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</si>
  <si>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</si>
  <si>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春日井市</t>
  </si>
  <si>
    <t>法非適用</t>
  </si>
  <si>
    <t>下水道事業</t>
  </si>
  <si>
    <t>公共下水道</t>
  </si>
  <si>
    <t>Ac1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</si>
  <si>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</si>
  <si>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</si>
  <si>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</si>
  <si>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</si>
  <si>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</si>
  <si>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</si>
  <si>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</si>
  <si>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t>
    </r>
    <r>
      <rPr>
        <sz val="10"/>
        <rFont val="ＭＳ ゴシック"/>
        <family val="3"/>
        <charset val="128"/>
      </rPr>
      <t>平成26年度に比べ「①収益的収支比率」、「⑤経費回収率」が低下、「④企業債残高対事業規模比率」が上昇しているのは、平成28年度から地方公営企業法の適用をしたことにより、平成27年度決算に収入・支出の一部が反映されなかったためです。
　下水道使用料等の収益で費用をどの程度賄われているかを示す「①収益的収支比率」は、上昇傾向にありますが依然として100％を大きく下回っています。不足分は主に資本費平準化債による借入と、一般会計からの基準外繰入金により賄われています。
　事業規模に対する借入比率を示す「④企業債残高対事業規模比率」は、償還額が新規借入額を上回って推移していることから減少傾向にあります。
　下水道使用料等で汚水処理費をどの程度賄えているかを示す「⑤経費回収率」は、上昇傾向にあるものの依然として100％を下回っており、類似団体・全国平均からも大きく下回っています。これは、下水道使用料等で汚水処理費用が賄えず、一般会計からの赤字補てんがなければ事業の運営ができない状況にあります。また、有収水量１㎥あたりの汚水処理に要した費用である「⑥汚水処理原価」は類似団体・全国平均に比べ、やや上回る水準であることから、当市の下水道使用料の水準は類似団体・全国平均に比べて低い状況にあるといえます。
　「⑦施設利用率」の平成25年度が低くなっているのは、今後の新規整備による汚水流入量の増加を見越して、南部浄化センターに水処理棟を増設したためで、その後は上昇傾向にあります。
　供用開始区域内人口のうち、下水道に接続している人口を示す「⑧水洗化率」は、指数が高いほど整備した管渠等が有効に利用されていることになるため、未接続家屋に対する普及促進を進める必要があります。</t>
    </r>
    <rPh sb="1" eb="3">
      <t>ヘイセイ</t>
    </rPh>
    <rPh sb="5" eb="7">
      <t>ネンド</t>
    </rPh>
    <rPh sb="8" eb="9">
      <t>クラ</t>
    </rPh>
    <rPh sb="12" eb="15">
      <t>シュウエキテキ</t>
    </rPh>
    <rPh sb="15" eb="17">
      <t>シュウシ</t>
    </rPh>
    <rPh sb="17" eb="19">
      <t>ヒリツ</t>
    </rPh>
    <rPh sb="23" eb="25">
      <t>ケイヒ</t>
    </rPh>
    <rPh sb="25" eb="27">
      <t>カイシュウ</t>
    </rPh>
    <rPh sb="27" eb="28">
      <t>リツ</t>
    </rPh>
    <rPh sb="30" eb="32">
      <t>テイカ</t>
    </rPh>
    <rPh sb="35" eb="37">
      <t>キギョウ</t>
    </rPh>
    <rPh sb="37" eb="38">
      <t>サイ</t>
    </rPh>
    <rPh sb="38" eb="40">
      <t>ザンダカ</t>
    </rPh>
    <rPh sb="40" eb="41">
      <t>タイ</t>
    </rPh>
    <rPh sb="41" eb="43">
      <t>ジギョウ</t>
    </rPh>
    <rPh sb="43" eb="45">
      <t>キボ</t>
    </rPh>
    <rPh sb="45" eb="47">
      <t>ヒリツ</t>
    </rPh>
    <rPh sb="49" eb="51">
      <t>ジョウショウ</t>
    </rPh>
    <rPh sb="118" eb="120">
      <t>ゲスイ</t>
    </rPh>
    <rPh sb="120" eb="121">
      <t>ドウ</t>
    </rPh>
    <rPh sb="121" eb="123">
      <t>シヨウ</t>
    </rPh>
    <rPh sb="123" eb="124">
      <t>リョウ</t>
    </rPh>
    <rPh sb="124" eb="125">
      <t>トウ</t>
    </rPh>
    <rPh sb="126" eb="128">
      <t>シュウエキ</t>
    </rPh>
    <rPh sb="129" eb="131">
      <t>ヒヨウ</t>
    </rPh>
    <rPh sb="134" eb="136">
      <t>テイド</t>
    </rPh>
    <rPh sb="136" eb="137">
      <t>マカナ</t>
    </rPh>
    <rPh sb="144" eb="145">
      <t>シメ</t>
    </rPh>
    <rPh sb="178" eb="179">
      <t>オオ</t>
    </rPh>
    <rPh sb="216" eb="218">
      <t>キジュン</t>
    </rPh>
    <rPh sb="218" eb="219">
      <t>ガイ</t>
    </rPh>
    <rPh sb="219" eb="221">
      <t>クリイレ</t>
    </rPh>
    <rPh sb="221" eb="222">
      <t>キン</t>
    </rPh>
    <rPh sb="235" eb="237">
      <t>ジギョウ</t>
    </rPh>
    <rPh sb="237" eb="239">
      <t>キボ</t>
    </rPh>
    <rPh sb="240" eb="241">
      <t>タイ</t>
    </rPh>
    <rPh sb="243" eb="245">
      <t>カリイレ</t>
    </rPh>
    <rPh sb="245" eb="247">
      <t>ヒリツ</t>
    </rPh>
    <rPh sb="248" eb="249">
      <t>シメ</t>
    </rPh>
    <rPh sb="303" eb="305">
      <t>ゲスイ</t>
    </rPh>
    <rPh sb="305" eb="306">
      <t>ドウ</t>
    </rPh>
    <rPh sb="306" eb="308">
      <t>シヨウ</t>
    </rPh>
    <rPh sb="308" eb="309">
      <t>リョウ</t>
    </rPh>
    <rPh sb="309" eb="310">
      <t>トウ</t>
    </rPh>
    <rPh sb="311" eb="313">
      <t>オスイ</t>
    </rPh>
    <rPh sb="313" eb="315">
      <t>ショリ</t>
    </rPh>
    <rPh sb="315" eb="316">
      <t>ヒ</t>
    </rPh>
    <rPh sb="319" eb="321">
      <t>テイド</t>
    </rPh>
    <rPh sb="321" eb="322">
      <t>マカナ</t>
    </rPh>
    <rPh sb="328" eb="329">
      <t>シメ</t>
    </rPh>
    <rPh sb="379" eb="380">
      <t>オオ</t>
    </rPh>
    <rPh sb="402" eb="404">
      <t>オスイ</t>
    </rPh>
    <rPh sb="404" eb="406">
      <t>ショリ</t>
    </rPh>
    <rPh sb="406" eb="408">
      <t>ヒヨウ</t>
    </rPh>
    <rPh sb="420" eb="422">
      <t>アカジ</t>
    </rPh>
    <rPh sb="422" eb="423">
      <t>ホ</t>
    </rPh>
    <rPh sb="430" eb="432">
      <t>ジギョウ</t>
    </rPh>
    <rPh sb="433" eb="435">
      <t>ウンエイ</t>
    </rPh>
    <rPh sb="451" eb="452">
      <t>ユウ</t>
    </rPh>
    <rPh sb="452" eb="453">
      <t>シュウ</t>
    </rPh>
    <rPh sb="453" eb="455">
      <t>スイリョウ</t>
    </rPh>
    <rPh sb="461" eb="463">
      <t>オスイ</t>
    </rPh>
    <rPh sb="463" eb="465">
      <t>ショリ</t>
    </rPh>
    <rPh sb="466" eb="467">
      <t>ヨウ</t>
    </rPh>
    <rPh sb="469" eb="471">
      <t>ヒヨウ</t>
    </rPh>
    <rPh sb="476" eb="478">
      <t>オスイ</t>
    </rPh>
    <rPh sb="478" eb="480">
      <t>ショリ</t>
    </rPh>
    <rPh sb="480" eb="482">
      <t>ゲンカ</t>
    </rPh>
    <rPh sb="484" eb="485">
      <t>ルイ</t>
    </rPh>
    <rPh sb="485" eb="486">
      <t>ニ</t>
    </rPh>
    <rPh sb="486" eb="488">
      <t>ダンタイ</t>
    </rPh>
    <rPh sb="489" eb="491">
      <t>ゼンコク</t>
    </rPh>
    <rPh sb="491" eb="493">
      <t>ヘイキン</t>
    </rPh>
    <rPh sb="494" eb="495">
      <t>クラ</t>
    </rPh>
    <rPh sb="499" eb="501">
      <t>ウワマワ</t>
    </rPh>
    <rPh sb="502" eb="504">
      <t>スイジュン</t>
    </rPh>
    <rPh sb="512" eb="514">
      <t>トウシ</t>
    </rPh>
    <rPh sb="515" eb="517">
      <t>ゲスイ</t>
    </rPh>
    <rPh sb="517" eb="518">
      <t>ドウ</t>
    </rPh>
    <rPh sb="518" eb="520">
      <t>シヨウ</t>
    </rPh>
    <rPh sb="520" eb="521">
      <t>リョウ</t>
    </rPh>
    <rPh sb="522" eb="524">
      <t>スイジュン</t>
    </rPh>
    <rPh sb="538" eb="539">
      <t>ヒク</t>
    </rPh>
    <rPh sb="540" eb="542">
      <t>ジョウキョウ</t>
    </rPh>
    <rPh sb="582" eb="584">
      <t>シンキ</t>
    </rPh>
    <rPh sb="589" eb="591">
      <t>オスイ</t>
    </rPh>
    <rPh sb="627" eb="628">
      <t>ゴ</t>
    </rPh>
    <rPh sb="629" eb="631">
      <t>ジョウショウ</t>
    </rPh>
    <rPh sb="631" eb="633">
      <t>ケイコウ</t>
    </rPh>
    <rPh sb="641" eb="643">
      <t>キョウヨウ</t>
    </rPh>
    <rPh sb="643" eb="645">
      <t>カイシ</t>
    </rPh>
    <rPh sb="645" eb="648">
      <t>クイキナイ</t>
    </rPh>
    <rPh sb="648" eb="650">
      <t>ジンコウ</t>
    </rPh>
    <rPh sb="654" eb="656">
      <t>ゲスイ</t>
    </rPh>
    <rPh sb="656" eb="657">
      <t>ドウ</t>
    </rPh>
    <rPh sb="658" eb="660">
      <t>セツゾク</t>
    </rPh>
    <rPh sb="664" eb="666">
      <t>ジンコウ</t>
    </rPh>
    <rPh sb="667" eb="668">
      <t>シメ</t>
    </rPh>
    <phoneticPr fontId="4"/>
  </si>
  <si>
    <t>　春日井市公共下水道事業は昭和43年から供用開始しており、法定耐用年数である50年を超えた管渠はありませんが、今後は順次法定耐用年数を迎えることから、管渠の点検及び更新等を計画的に進める必要があります。
　</t>
    <phoneticPr fontId="4"/>
  </si>
  <si>
    <t>　経費回収率が100％を大きく下回っており、不足分は一般会計からの繰入金により賄われています。これは、税金により賄われていることになり、下水道が使用できない人も負担していることになるため、収益の拡大及び費用の縮減の取り組みが必要となります。
　現在行っている取り組みは、収益の拡大については、下水道未接続家屋に対する普及促進を進めています。また、費用の縮減では、企業債の償還による支払利息の削減、処理場施設等の長寿命化計画を策定し、計画的な施設の更新、修繕を行っています。
　また、施設利用率が類似団体等と比べて低いことから、ピーク時でも安定的に処理ができる範囲で、下水道未接続者への普及促進に加え、未整備地区の整備を計画的に進め施設利用率を上昇させる必要があります。
　なお、平成27年度まで地方公営企業法非適用で運営していましたが、計画的な経営基盤の強化と財政マネジメントの向上等を的確に行うため、平成28年度より地方公営企業法を適用しました。</t>
    <rPh sb="339" eb="341">
      <t>ヘイセイ</t>
    </rPh>
    <rPh sb="343" eb="345">
      <t>ネンド</t>
    </rPh>
    <rPh sb="396" eb="39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</si>
</sst>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5"/>
      <name val="ＭＳ ゴシック"/>
      <family val="3"/>
      <charset val="128"/>
    </font>
    <font>
      <sz val="10"/>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4" fillId="0" borderId="6"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0.1</c:v>
                </c:pt>
                <c:pt idx="1">
                  <c:v>0.17</c:v>
                </c:pt>
                <c:pt idx="2">
                  <c:v>0.31</c:v>
                </c:pt>
                <c:pt idx="3">
                  <c:v>0.03</c:v>
                </c:pt>
                <c:pt idx="4">
                  <c:v>0.01</c:v>
                </c:pt>
              </c:numCache>
            </c:numRef>
          </c:val>
        </c:ser>
        <c:dLbls>
          <c:showLegendKey val="0"/>
          <c:showVal val="0"/>
          <c:showCatName val="0"/>
          <c:showSerName val="0"/>
          <c:showPercent val="0"/>
          <c:showBubbleSize val="0"/>
        </c:dLbls>
        <c:gapWidth val="150"/>
        <c:axId val="97798400"/>
        <c:axId val="9780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0.1</c:v>
                </c:pt>
                <c:pt idx="2">
                  <c:v>0.1</c:v>
                </c:pt>
                <c:pt idx="3">
                  <c:v>0.11</c:v>
                </c:pt>
                <c:pt idx="4">
                  <c:v>0.12</c:v>
                </c:pt>
              </c:numCache>
            </c:numRef>
          </c:val>
          <c:smooth val="0"/>
        </c:ser>
        <c:dLbls>
          <c:showLegendKey val="0"/>
          <c:showVal val="0"/>
          <c:showCatName val="0"/>
          <c:showSerName val="0"/>
          <c:showPercent val="0"/>
          <c:showBubbleSize val="0"/>
        </c:dLbls>
        <c:marker val="1"/>
        <c:smooth val="0"/>
        <c:axId val="97798400"/>
        <c:axId val="97804672"/>
      </c:lineChart>
      <c:dateAx>
        <c:axId val="97798400"/>
        <c:scaling>
          <c:orientation val="minMax"/>
        </c:scaling>
        <c:delete val="1"/>
        <c:axPos val="b"/>
        <c:numFmt formatCode="ge" sourceLinked="1"/>
        <c:majorTickMark val="none"/>
        <c:minorTickMark val="none"/>
        <c:tickLblPos val="none"/>
        <c:crossAx val="97804672"/>
        <c:crosses val="autoZero"/>
        <c:auto val="1"/>
        <c:lblOffset val="100"/>
        <c:baseTimeUnit val="years"/>
      </c:dateAx>
      <c:valAx>
        <c:axId val="9780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9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59.45</c:v>
                </c:pt>
                <c:pt idx="1">
                  <c:v>68.63</c:v>
                </c:pt>
                <c:pt idx="2">
                  <c:v>69.12</c:v>
                </c:pt>
                <c:pt idx="3">
                  <c:v>70.7</c:v>
                </c:pt>
                <c:pt idx="4">
                  <c:v>67.75</c:v>
                </c:pt>
              </c:numCache>
            </c:numRef>
          </c:val>
        </c:ser>
        <c:dLbls>
          <c:showLegendKey val="0"/>
          <c:showVal val="0"/>
          <c:showCatName val="0"/>
          <c:showSerName val="0"/>
          <c:showPercent val="0"/>
          <c:showBubbleSize val="0"/>
        </c:dLbls>
        <c:gapWidth val="150"/>
        <c:axId val="97834880"/>
        <c:axId val="9784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834880"/>
        <c:axId val="97841152"/>
      </c:lineChart>
      <c:dateAx>
        <c:axId val="97834880"/>
        <c:scaling>
          <c:orientation val="minMax"/>
        </c:scaling>
        <c:delete val="1"/>
        <c:axPos val="b"/>
        <c:numFmt formatCode="ge" sourceLinked="1"/>
        <c:majorTickMark val="none"/>
        <c:minorTickMark val="none"/>
        <c:tickLblPos val="none"/>
        <c:crossAx val="97841152"/>
        <c:crosses val="autoZero"/>
        <c:auto val="1"/>
        <c:lblOffset val="100"/>
        <c:baseTimeUnit val="years"/>
      </c:dateAx>
      <c:valAx>
        <c:axId val="9784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3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744384"/>
        <c:axId val="9774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744384"/>
        <c:axId val="97746304"/>
      </c:lineChart>
      <c:dateAx>
        <c:axId val="97744384"/>
        <c:scaling>
          <c:orientation val="minMax"/>
        </c:scaling>
        <c:delete val="1"/>
        <c:axPos val="b"/>
        <c:numFmt formatCode="ge" sourceLinked="1"/>
        <c:majorTickMark val="none"/>
        <c:minorTickMark val="none"/>
        <c:tickLblPos val="none"/>
        <c:crossAx val="97746304"/>
        <c:crosses val="autoZero"/>
        <c:auto val="1"/>
        <c:lblOffset val="100"/>
        <c:baseTimeUnit val="years"/>
      </c:dateAx>
      <c:valAx>
        <c:axId val="977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20128"/>
        <c:axId val="9792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20128"/>
        <c:axId val="97922048"/>
      </c:lineChart>
      <c:dateAx>
        <c:axId val="97920128"/>
        <c:scaling>
          <c:orientation val="minMax"/>
        </c:scaling>
        <c:delete val="1"/>
        <c:axPos val="b"/>
        <c:numFmt formatCode="ge" sourceLinked="1"/>
        <c:majorTickMark val="none"/>
        <c:minorTickMark val="none"/>
        <c:tickLblPos val="none"/>
        <c:crossAx val="97922048"/>
        <c:crosses val="autoZero"/>
        <c:auto val="1"/>
        <c:lblOffset val="100"/>
        <c:baseTimeUnit val="years"/>
      </c:dateAx>
      <c:valAx>
        <c:axId val="9792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63008"/>
        <c:axId val="9797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63008"/>
        <c:axId val="97973376"/>
      </c:lineChart>
      <c:dateAx>
        <c:axId val="97963008"/>
        <c:scaling>
          <c:orientation val="minMax"/>
        </c:scaling>
        <c:delete val="1"/>
        <c:axPos val="b"/>
        <c:numFmt formatCode="ge" sourceLinked="1"/>
        <c:majorTickMark val="none"/>
        <c:minorTickMark val="none"/>
        <c:tickLblPos val="none"/>
        <c:crossAx val="97973376"/>
        <c:crosses val="autoZero"/>
        <c:auto val="1"/>
        <c:lblOffset val="100"/>
        <c:baseTimeUnit val="years"/>
      </c:dateAx>
      <c:valAx>
        <c:axId val="9797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6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99488"/>
        <c:axId val="9800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99488"/>
        <c:axId val="98005760"/>
      </c:lineChart>
      <c:dateAx>
        <c:axId val="97999488"/>
        <c:scaling>
          <c:orientation val="minMax"/>
        </c:scaling>
        <c:delete val="1"/>
        <c:axPos val="b"/>
        <c:numFmt formatCode="ge" sourceLinked="1"/>
        <c:majorTickMark val="none"/>
        <c:minorTickMark val="none"/>
        <c:tickLblPos val="none"/>
        <c:crossAx val="98005760"/>
        <c:crosses val="autoZero"/>
        <c:auto val="1"/>
        <c:lblOffset val="100"/>
        <c:baseTimeUnit val="years"/>
      </c:dateAx>
      <c:valAx>
        <c:axId val="9800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1160.4100000000001</c:v>
                </c:pt>
                <c:pt idx="1">
                  <c:v>1128.6300000000001</c:v>
                </c:pt>
                <c:pt idx="2">
                  <c:v>1078.83</c:v>
                </c:pt>
                <c:pt idx="3">
                  <c:v>945.05</c:v>
                </c:pt>
                <c:pt idx="4">
                  <c:v>1025.46</c:v>
                </c:pt>
              </c:numCache>
            </c:numRef>
          </c:val>
        </c:ser>
        <c:dLbls>
          <c:showLegendKey val="0"/>
          <c:showVal val="0"/>
          <c:showCatName val="0"/>
          <c:showSerName val="0"/>
          <c:showPercent val="0"/>
          <c:showBubbleSize val="0"/>
        </c:dLbls>
        <c:gapWidth val="150"/>
        <c:axId val="98027776"/>
        <c:axId val="9811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959.1</c:v>
                </c:pt>
                <c:pt idx="1">
                  <c:v>941.18</c:v>
                </c:pt>
                <c:pt idx="2">
                  <c:v>893.45</c:v>
                </c:pt>
                <c:pt idx="3">
                  <c:v>843.57</c:v>
                </c:pt>
                <c:pt idx="4">
                  <c:v>845.86</c:v>
                </c:pt>
              </c:numCache>
            </c:numRef>
          </c:val>
          <c:smooth val="0"/>
        </c:ser>
        <c:dLbls>
          <c:showLegendKey val="0"/>
          <c:showVal val="0"/>
          <c:showCatName val="0"/>
          <c:showSerName val="0"/>
          <c:showPercent val="0"/>
          <c:showBubbleSize val="0"/>
        </c:dLbls>
        <c:marker val="1"/>
        <c:smooth val="0"/>
        <c:axId val="98027776"/>
        <c:axId val="98111872"/>
      </c:lineChart>
      <c:dateAx>
        <c:axId val="98027776"/>
        <c:scaling>
          <c:orientation val="minMax"/>
        </c:scaling>
        <c:delete val="1"/>
        <c:axPos val="b"/>
        <c:numFmt formatCode="ge" sourceLinked="1"/>
        <c:majorTickMark val="none"/>
        <c:minorTickMark val="none"/>
        <c:tickLblPos val="none"/>
        <c:crossAx val="98111872"/>
        <c:crosses val="autoZero"/>
        <c:auto val="1"/>
        <c:lblOffset val="100"/>
        <c:baseTimeUnit val="years"/>
      </c:dateAx>
      <c:valAx>
        <c:axId val="9811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69.87</c:v>
                </c:pt>
                <c:pt idx="1">
                  <c:v>69.430000000000007</c:v>
                </c:pt>
                <c:pt idx="2">
                  <c:v>69.56</c:v>
                </c:pt>
                <c:pt idx="3">
                  <c:v>71.34</c:v>
                </c:pt>
                <c:pt idx="4">
                  <c:v>65.92</c:v>
                </c:pt>
              </c:numCache>
            </c:numRef>
          </c:val>
        </c:ser>
        <c:dLbls>
          <c:showLegendKey val="0"/>
          <c:showVal val="0"/>
          <c:showCatName val="0"/>
          <c:showSerName val="0"/>
          <c:showPercent val="0"/>
          <c:showBubbleSize val="0"/>
        </c:dLbls>
        <c:gapWidth val="150"/>
        <c:axId val="98150272"/>
        <c:axId val="9815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93.53</c:v>
                </c:pt>
                <c:pt idx="1">
                  <c:v>93.55</c:v>
                </c:pt>
                <c:pt idx="2">
                  <c:v>95.24</c:v>
                </c:pt>
                <c:pt idx="3">
                  <c:v>99.86</c:v>
                </c:pt>
                <c:pt idx="4">
                  <c:v>101.88</c:v>
                </c:pt>
              </c:numCache>
            </c:numRef>
          </c:val>
          <c:smooth val="0"/>
        </c:ser>
        <c:dLbls>
          <c:showLegendKey val="0"/>
          <c:showVal val="0"/>
          <c:showCatName val="0"/>
          <c:showSerName val="0"/>
          <c:showPercent val="0"/>
          <c:showBubbleSize val="0"/>
        </c:dLbls>
        <c:marker val="1"/>
        <c:smooth val="0"/>
        <c:axId val="98150272"/>
        <c:axId val="98152448"/>
      </c:lineChart>
      <c:dateAx>
        <c:axId val="98150272"/>
        <c:scaling>
          <c:orientation val="minMax"/>
        </c:scaling>
        <c:delete val="1"/>
        <c:axPos val="b"/>
        <c:numFmt formatCode="ge" sourceLinked="1"/>
        <c:majorTickMark val="none"/>
        <c:minorTickMark val="none"/>
        <c:tickLblPos val="none"/>
        <c:crossAx val="98152448"/>
        <c:crosses val="autoZero"/>
        <c:auto val="1"/>
        <c:lblOffset val="100"/>
        <c:baseTimeUnit val="years"/>
      </c:dateAx>
      <c:valAx>
        <c:axId val="9815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150.01</c:v>
                </c:pt>
                <c:pt idx="1">
                  <c:v>150</c:v>
                </c:pt>
                <c:pt idx="2">
                  <c:v>150</c:v>
                </c:pt>
                <c:pt idx="3">
                  <c:v>150</c:v>
                </c:pt>
                <c:pt idx="4">
                  <c:v>150</c:v>
                </c:pt>
              </c:numCache>
            </c:numRef>
          </c:val>
        </c:ser>
        <c:dLbls>
          <c:showLegendKey val="0"/>
          <c:showVal val="0"/>
          <c:showCatName val="0"/>
          <c:showSerName val="0"/>
          <c:showPercent val="0"/>
          <c:showBubbleSize val="0"/>
        </c:dLbls>
        <c:gapWidth val="150"/>
        <c:axId val="98190464"/>
        <c:axId val="9819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152.28</c:v>
                </c:pt>
                <c:pt idx="1">
                  <c:v>153.24</c:v>
                </c:pt>
                <c:pt idx="2">
                  <c:v>150.75</c:v>
                </c:pt>
                <c:pt idx="3">
                  <c:v>147.29</c:v>
                </c:pt>
                <c:pt idx="4">
                  <c:v>143.15</c:v>
                </c:pt>
              </c:numCache>
            </c:numRef>
          </c:val>
          <c:smooth val="0"/>
        </c:ser>
        <c:dLbls>
          <c:showLegendKey val="0"/>
          <c:showVal val="0"/>
          <c:showCatName val="0"/>
          <c:showSerName val="0"/>
          <c:showPercent val="0"/>
          <c:showBubbleSize val="0"/>
        </c:dLbls>
        <c:marker val="1"/>
        <c:smooth val="0"/>
        <c:axId val="98190464"/>
        <c:axId val="98192384"/>
      </c:lineChart>
      <c:dateAx>
        <c:axId val="98190464"/>
        <c:scaling>
          <c:orientation val="minMax"/>
        </c:scaling>
        <c:delete val="1"/>
        <c:axPos val="b"/>
        <c:numFmt formatCode="ge" sourceLinked="1"/>
        <c:majorTickMark val="none"/>
        <c:minorTickMark val="none"/>
        <c:tickLblPos val="none"/>
        <c:crossAx val="98192384"/>
        <c:crosses val="autoZero"/>
        <c:auto val="1"/>
        <c:lblOffset val="100"/>
        <c:baseTimeUnit val="years"/>
      </c:dateAx>
      <c:valAx>
        <c:axId val="9819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62.62</c:v>
                </c:pt>
                <c:pt idx="1">
                  <c:v>61.26</c:v>
                </c:pt>
                <c:pt idx="2">
                  <c:v>55.2</c:v>
                </c:pt>
                <c:pt idx="3">
                  <c:v>56.65</c:v>
                </c:pt>
                <c:pt idx="4">
                  <c:v>57.17</c:v>
                </c:pt>
              </c:numCache>
            </c:numRef>
          </c:val>
        </c:ser>
        <c:dLbls>
          <c:showLegendKey val="0"/>
          <c:showVal val="0"/>
          <c:showCatName val="0"/>
          <c:showSerName val="0"/>
          <c:showPercent val="0"/>
          <c:showBubbleSize val="0"/>
        </c:dLbls>
        <c:gapWidth val="150"/>
        <c:axId val="98200192"/>
        <c:axId val="9822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61.64</c:v>
                </c:pt>
                <c:pt idx="1">
                  <c:v>61.73</c:v>
                </c:pt>
                <c:pt idx="2">
                  <c:v>61.1</c:v>
                </c:pt>
                <c:pt idx="3">
                  <c:v>61.03</c:v>
                </c:pt>
                <c:pt idx="4">
                  <c:v>62.5</c:v>
                </c:pt>
              </c:numCache>
            </c:numRef>
          </c:val>
          <c:smooth val="0"/>
        </c:ser>
        <c:dLbls>
          <c:showLegendKey val="0"/>
          <c:showVal val="0"/>
          <c:showCatName val="0"/>
          <c:showSerName val="0"/>
          <c:showPercent val="0"/>
          <c:showBubbleSize val="0"/>
        </c:dLbls>
        <c:marker val="1"/>
        <c:smooth val="0"/>
        <c:axId val="98200192"/>
        <c:axId val="98226944"/>
      </c:lineChart>
      <c:dateAx>
        <c:axId val="98200192"/>
        <c:scaling>
          <c:orientation val="minMax"/>
        </c:scaling>
        <c:delete val="1"/>
        <c:axPos val="b"/>
        <c:numFmt formatCode="ge" sourceLinked="1"/>
        <c:majorTickMark val="none"/>
        <c:minorTickMark val="none"/>
        <c:tickLblPos val="none"/>
        <c:crossAx val="98226944"/>
        <c:crosses val="autoZero"/>
        <c:auto val="1"/>
        <c:lblOffset val="100"/>
        <c:baseTimeUnit val="years"/>
      </c:dateAx>
      <c:valAx>
        <c:axId val="982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95.29</c:v>
                </c:pt>
                <c:pt idx="1">
                  <c:v>95.48</c:v>
                </c:pt>
                <c:pt idx="2">
                  <c:v>95.14</c:v>
                </c:pt>
                <c:pt idx="3">
                  <c:v>95.03</c:v>
                </c:pt>
                <c:pt idx="4">
                  <c:v>94.95</c:v>
                </c:pt>
              </c:numCache>
            </c:numRef>
          </c:val>
        </c:ser>
        <c:dLbls>
          <c:showLegendKey val="0"/>
          <c:showVal val="0"/>
          <c:showCatName val="0"/>
          <c:showSerName val="0"/>
          <c:showPercent val="0"/>
          <c:showBubbleSize val="0"/>
        </c:dLbls>
        <c:gapWidth val="150"/>
        <c:axId val="98253824"/>
        <c:axId val="9826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c:v>
                </c:pt>
                <c:pt idx="1">
                  <c:v>93.1</c:v>
                </c:pt>
                <c:pt idx="2">
                  <c:v>93.47</c:v>
                </c:pt>
                <c:pt idx="3">
                  <c:v>93.83</c:v>
                </c:pt>
                <c:pt idx="4">
                  <c:v>93.88</c:v>
                </c:pt>
              </c:numCache>
            </c:numRef>
          </c:val>
          <c:smooth val="0"/>
        </c:ser>
        <c:dLbls>
          <c:showLegendKey val="0"/>
          <c:showVal val="0"/>
          <c:showCatName val="0"/>
          <c:showSerName val="0"/>
          <c:showPercent val="0"/>
          <c:showBubbleSize val="0"/>
        </c:dLbls>
        <c:marker val="1"/>
        <c:smooth val="0"/>
        <c:axId val="98253824"/>
        <c:axId val="98264192"/>
      </c:lineChart>
      <c:dateAx>
        <c:axId val="98253824"/>
        <c:scaling>
          <c:orientation val="minMax"/>
        </c:scaling>
        <c:delete val="1"/>
        <c:axPos val="b"/>
        <c:numFmt formatCode="ge" sourceLinked="1"/>
        <c:majorTickMark val="none"/>
        <c:minorTickMark val="none"/>
        <c:tickLblPos val="none"/>
        <c:crossAx val="98264192"/>
        <c:crosses val="autoZero"/>
        <c:auto val="1"/>
        <c:lblOffset val="100"/>
        <c:baseTimeUnit val="years"/>
      </c:dateAx>
      <c:valAx>
        <c:axId val="9826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愛知県　春日井市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1" t="s">
        <v>1</v>
      </c>
      <c r="C7" s="81"/>
      <c r="D7" s="81"/>
      <c r="E7" s="81"/>
      <c r="F7" s="81"/>
      <c r="G7" s="81"/>
      <c r="H7" s="81"/>
      <c r="I7" s="81" t="s">
        <v>2</v>
      </c>
      <c r="J7" s="81"/>
      <c r="K7" s="81"/>
      <c r="L7" s="81"/>
      <c r="M7" s="81"/>
      <c r="N7" s="81"/>
      <c r="O7" s="81"/>
      <c r="P7" s="81" t="s">
        <v>3</v>
      </c>
      <c r="Q7" s="81"/>
      <c r="R7" s="81"/>
      <c r="S7" s="81"/>
      <c r="T7" s="81"/>
      <c r="U7" s="81"/>
      <c r="V7" s="81"/>
      <c r="W7" s="81" t="s">
        <v>4</v>
      </c>
      <c r="X7" s="81"/>
      <c r="Y7" s="81"/>
      <c r="Z7" s="81"/>
      <c r="AA7" s="81"/>
      <c r="AB7" s="81"/>
      <c r="AC7" s="81"/>
      <c r="AD7" s="3"/>
      <c r="AE7" s="3"/>
      <c r="AF7" s="3"/>
      <c r="AG7" s="3"/>
      <c r="AH7" s="3"/>
      <c r="AI7" s="3"/>
      <c r="AJ7" s="3"/>
      <c r="AK7" s="3"/>
      <c r="AL7" s="81" t="s">
        <v>5</v>
      </c>
      <c r="AM7" s="81"/>
      <c r="AN7" s="81"/>
      <c r="AO7" s="81"/>
      <c r="AP7" s="81"/>
      <c r="AQ7" s="81"/>
      <c r="AR7" s="81"/>
      <c r="AS7" s="81"/>
      <c r="AT7" s="81" t="s">
        <v>6</v>
      </c>
      <c r="AU7" s="81"/>
      <c r="AV7" s="81"/>
      <c r="AW7" s="81"/>
      <c r="AX7" s="81"/>
      <c r="AY7" s="81"/>
      <c r="AZ7" s="81"/>
      <c r="BA7" s="81"/>
      <c r="BB7" s="81" t="s">
        <v>7</v>
      </c>
      <c r="BC7" s="81"/>
      <c r="BD7" s="81"/>
      <c r="BE7" s="81"/>
      <c r="BF7" s="81"/>
      <c r="BG7" s="81"/>
      <c r="BH7" s="81"/>
      <c r="BI7" s="81"/>
      <c r="BJ7" s="3"/>
      <c r="BK7" s="3"/>
      <c r="BL7" s="4" t="s">
        <v>8</v>
      </c>
      <c r="BM7" s="5"/>
      <c r="BN7" s="5"/>
      <c r="BO7" s="5"/>
      <c r="BP7" s="5"/>
      <c r="BQ7" s="5"/>
      <c r="BR7" s="5"/>
      <c r="BS7" s="5"/>
      <c r="BT7" s="5"/>
      <c r="BU7" s="5"/>
      <c r="BV7" s="5"/>
      <c r="BW7" s="5"/>
      <c r="BX7" s="5"/>
      <c r="BY7" s="6"/>
    </row>
    <row r="8" spans="1:78" ht="18.75" customHeight="1">
      <c r="A8" s="2"/>
      <c r="B8" s="82" t="str">
        <f>データ!I6</f>
        <v>法非適用</v>
      </c>
      <c r="C8" s="82"/>
      <c r="D8" s="82"/>
      <c r="E8" s="82"/>
      <c r="F8" s="82"/>
      <c r="G8" s="82"/>
      <c r="H8" s="82"/>
      <c r="I8" s="82" t="str">
        <f>データ!J6</f>
        <v>下水道事業</v>
      </c>
      <c r="J8" s="82"/>
      <c r="K8" s="82"/>
      <c r="L8" s="82"/>
      <c r="M8" s="82"/>
      <c r="N8" s="82"/>
      <c r="O8" s="82"/>
      <c r="P8" s="82" t="str">
        <f>データ!K6</f>
        <v>公共下水道</v>
      </c>
      <c r="Q8" s="82"/>
      <c r="R8" s="82"/>
      <c r="S8" s="82"/>
      <c r="T8" s="82"/>
      <c r="U8" s="82"/>
      <c r="V8" s="82"/>
      <c r="W8" s="82" t="str">
        <f>データ!L6</f>
        <v>Ac1</v>
      </c>
      <c r="X8" s="82"/>
      <c r="Y8" s="82"/>
      <c r="Z8" s="82"/>
      <c r="AA8" s="82"/>
      <c r="AB8" s="82"/>
      <c r="AC8" s="82"/>
      <c r="AD8" s="3"/>
      <c r="AE8" s="3"/>
      <c r="AF8" s="3"/>
      <c r="AG8" s="3"/>
      <c r="AH8" s="3"/>
      <c r="AI8" s="3"/>
      <c r="AJ8" s="3"/>
      <c r="AK8" s="3"/>
      <c r="AL8" s="76">
        <f>データ!R6</f>
        <v>311327</v>
      </c>
      <c r="AM8" s="76"/>
      <c r="AN8" s="76"/>
      <c r="AO8" s="76"/>
      <c r="AP8" s="76"/>
      <c r="AQ8" s="76"/>
      <c r="AR8" s="76"/>
      <c r="AS8" s="76"/>
      <c r="AT8" s="75">
        <f>データ!S6</f>
        <v>92.78</v>
      </c>
      <c r="AU8" s="75"/>
      <c r="AV8" s="75"/>
      <c r="AW8" s="75"/>
      <c r="AX8" s="75"/>
      <c r="AY8" s="75"/>
      <c r="AZ8" s="75"/>
      <c r="BA8" s="75"/>
      <c r="BB8" s="75">
        <f>データ!T6</f>
        <v>3355.54</v>
      </c>
      <c r="BC8" s="75"/>
      <c r="BD8" s="75"/>
      <c r="BE8" s="75"/>
      <c r="BF8" s="75"/>
      <c r="BG8" s="75"/>
      <c r="BH8" s="75"/>
      <c r="BI8" s="75"/>
      <c r="BJ8" s="3"/>
      <c r="BK8" s="3"/>
      <c r="BL8" s="79" t="s">
        <v>9</v>
      </c>
      <c r="BM8" s="80"/>
      <c r="BN8" s="7" t="s">
        <v>10</v>
      </c>
      <c r="BO8" s="8"/>
      <c r="BP8" s="8"/>
      <c r="BQ8" s="8"/>
      <c r="BR8" s="8"/>
      <c r="BS8" s="8"/>
      <c r="BT8" s="8"/>
      <c r="BU8" s="8"/>
      <c r="BV8" s="8"/>
      <c r="BW8" s="8"/>
      <c r="BX8" s="8"/>
      <c r="BY8" s="9"/>
    </row>
    <row r="9" spans="1:78" ht="18.75" customHeight="1">
      <c r="A9" s="2"/>
      <c r="B9" s="81" t="s">
        <v>11</v>
      </c>
      <c r="C9" s="81"/>
      <c r="D9" s="81"/>
      <c r="E9" s="81"/>
      <c r="F9" s="81"/>
      <c r="G9" s="81"/>
      <c r="H9" s="81"/>
      <c r="I9" s="81" t="s">
        <v>12</v>
      </c>
      <c r="J9" s="81"/>
      <c r="K9" s="81"/>
      <c r="L9" s="81"/>
      <c r="M9" s="81"/>
      <c r="N9" s="81"/>
      <c r="O9" s="81"/>
      <c r="P9" s="81" t="s">
        <v>13</v>
      </c>
      <c r="Q9" s="81"/>
      <c r="R9" s="81"/>
      <c r="S9" s="81"/>
      <c r="T9" s="81"/>
      <c r="U9" s="81"/>
      <c r="V9" s="81"/>
      <c r="W9" s="81" t="s">
        <v>14</v>
      </c>
      <c r="X9" s="81"/>
      <c r="Y9" s="81"/>
      <c r="Z9" s="81"/>
      <c r="AA9" s="81"/>
      <c r="AB9" s="81"/>
      <c r="AC9" s="81"/>
      <c r="AD9" s="81" t="s">
        <v>15</v>
      </c>
      <c r="AE9" s="81"/>
      <c r="AF9" s="81"/>
      <c r="AG9" s="81"/>
      <c r="AH9" s="81"/>
      <c r="AI9" s="81"/>
      <c r="AJ9" s="81"/>
      <c r="AK9" s="3"/>
      <c r="AL9" s="81" t="s">
        <v>16</v>
      </c>
      <c r="AM9" s="81"/>
      <c r="AN9" s="81"/>
      <c r="AO9" s="81"/>
      <c r="AP9" s="81"/>
      <c r="AQ9" s="81"/>
      <c r="AR9" s="81"/>
      <c r="AS9" s="81"/>
      <c r="AT9" s="81" t="s">
        <v>17</v>
      </c>
      <c r="AU9" s="81"/>
      <c r="AV9" s="81"/>
      <c r="AW9" s="81"/>
      <c r="AX9" s="81"/>
      <c r="AY9" s="81"/>
      <c r="AZ9" s="81"/>
      <c r="BA9" s="81"/>
      <c r="BB9" s="81" t="s">
        <v>18</v>
      </c>
      <c r="BC9" s="81"/>
      <c r="BD9" s="81"/>
      <c r="BE9" s="81"/>
      <c r="BF9" s="81"/>
      <c r="BG9" s="81"/>
      <c r="BH9" s="81"/>
      <c r="BI9" s="81"/>
      <c r="BJ9" s="3"/>
      <c r="BK9" s="3"/>
      <c r="BL9" s="73" t="s">
        <v>19</v>
      </c>
      <c r="BM9" s="74"/>
      <c r="BN9" s="10" t="s">
        <v>20</v>
      </c>
      <c r="BO9" s="11"/>
      <c r="BP9" s="11"/>
      <c r="BQ9" s="11"/>
      <c r="BR9" s="11"/>
      <c r="BS9" s="11"/>
      <c r="BT9" s="11"/>
      <c r="BU9" s="11"/>
      <c r="BV9" s="11"/>
      <c r="BW9" s="11"/>
      <c r="BX9" s="11"/>
      <c r="BY9" s="12"/>
    </row>
    <row r="10" spans="1:78" ht="18.75" customHeight="1">
      <c r="A10" s="2"/>
      <c r="B10" s="75" t="str">
        <f>データ!M6</f>
        <v>-</v>
      </c>
      <c r="C10" s="75"/>
      <c r="D10" s="75"/>
      <c r="E10" s="75"/>
      <c r="F10" s="75"/>
      <c r="G10" s="75"/>
      <c r="H10" s="75"/>
      <c r="I10" s="75" t="str">
        <f>データ!N6</f>
        <v>該当数値なし</v>
      </c>
      <c r="J10" s="75"/>
      <c r="K10" s="75"/>
      <c r="L10" s="75"/>
      <c r="M10" s="75"/>
      <c r="N10" s="75"/>
      <c r="O10" s="75"/>
      <c r="P10" s="75">
        <f>データ!O6</f>
        <v>67.42</v>
      </c>
      <c r="Q10" s="75"/>
      <c r="R10" s="75"/>
      <c r="S10" s="75"/>
      <c r="T10" s="75"/>
      <c r="U10" s="75"/>
      <c r="V10" s="75"/>
      <c r="W10" s="75">
        <f>データ!P6</f>
        <v>83.01</v>
      </c>
      <c r="X10" s="75"/>
      <c r="Y10" s="75"/>
      <c r="Z10" s="75"/>
      <c r="AA10" s="75"/>
      <c r="AB10" s="75"/>
      <c r="AC10" s="75"/>
      <c r="AD10" s="76">
        <f>データ!Q6</f>
        <v>1890</v>
      </c>
      <c r="AE10" s="76"/>
      <c r="AF10" s="76"/>
      <c r="AG10" s="76"/>
      <c r="AH10" s="76"/>
      <c r="AI10" s="76"/>
      <c r="AJ10" s="76"/>
      <c r="AK10" s="2"/>
      <c r="AL10" s="76">
        <f>データ!U6</f>
        <v>209832</v>
      </c>
      <c r="AM10" s="76"/>
      <c r="AN10" s="76"/>
      <c r="AO10" s="76"/>
      <c r="AP10" s="76"/>
      <c r="AQ10" s="76"/>
      <c r="AR10" s="76"/>
      <c r="AS10" s="76"/>
      <c r="AT10" s="75">
        <f>データ!V6</f>
        <v>31.66</v>
      </c>
      <c r="AU10" s="75"/>
      <c r="AV10" s="75"/>
      <c r="AW10" s="75"/>
      <c r="AX10" s="75"/>
      <c r="AY10" s="75"/>
      <c r="AZ10" s="75"/>
      <c r="BA10" s="75"/>
      <c r="BB10" s="75">
        <f>データ!W6</f>
        <v>6627.67</v>
      </c>
      <c r="BC10" s="75"/>
      <c r="BD10" s="75"/>
      <c r="BE10" s="75"/>
      <c r="BF10" s="75"/>
      <c r="BG10" s="75"/>
      <c r="BH10" s="75"/>
      <c r="BI10" s="75"/>
      <c r="BJ10" s="2"/>
      <c r="BK10" s="2"/>
      <c r="BL10" s="77" t="s">
        <v>21</v>
      </c>
      <c r="BM10" s="78"/>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7" t="s">
        <v>108</v>
      </c>
      <c r="BM16" s="68"/>
      <c r="BN16" s="68"/>
      <c r="BO16" s="68"/>
      <c r="BP16" s="68"/>
      <c r="BQ16" s="68"/>
      <c r="BR16" s="68"/>
      <c r="BS16" s="68"/>
      <c r="BT16" s="68"/>
      <c r="BU16" s="68"/>
      <c r="BV16" s="68"/>
      <c r="BW16" s="68"/>
      <c r="BX16" s="68"/>
      <c r="BY16" s="68"/>
      <c r="BZ16" s="6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8"/>
      <c r="BN17" s="68"/>
      <c r="BO17" s="68"/>
      <c r="BP17" s="68"/>
      <c r="BQ17" s="68"/>
      <c r="BR17" s="68"/>
      <c r="BS17" s="68"/>
      <c r="BT17" s="68"/>
      <c r="BU17" s="68"/>
      <c r="BV17" s="68"/>
      <c r="BW17" s="68"/>
      <c r="BX17" s="68"/>
      <c r="BY17" s="68"/>
      <c r="BZ17" s="6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8"/>
      <c r="BN18" s="68"/>
      <c r="BO18" s="68"/>
      <c r="BP18" s="68"/>
      <c r="BQ18" s="68"/>
      <c r="BR18" s="68"/>
      <c r="BS18" s="68"/>
      <c r="BT18" s="68"/>
      <c r="BU18" s="68"/>
      <c r="BV18" s="68"/>
      <c r="BW18" s="68"/>
      <c r="BX18" s="68"/>
      <c r="BY18" s="68"/>
      <c r="BZ18" s="6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8"/>
      <c r="BN19" s="68"/>
      <c r="BO19" s="68"/>
      <c r="BP19" s="68"/>
      <c r="BQ19" s="68"/>
      <c r="BR19" s="68"/>
      <c r="BS19" s="68"/>
      <c r="BT19" s="68"/>
      <c r="BU19" s="68"/>
      <c r="BV19" s="68"/>
      <c r="BW19" s="68"/>
      <c r="BX19" s="68"/>
      <c r="BY19" s="68"/>
      <c r="BZ19" s="6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8"/>
      <c r="BN20" s="68"/>
      <c r="BO20" s="68"/>
      <c r="BP20" s="68"/>
      <c r="BQ20" s="68"/>
      <c r="BR20" s="68"/>
      <c r="BS20" s="68"/>
      <c r="BT20" s="68"/>
      <c r="BU20" s="68"/>
      <c r="BV20" s="68"/>
      <c r="BW20" s="68"/>
      <c r="BX20" s="68"/>
      <c r="BY20" s="68"/>
      <c r="BZ20" s="6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8"/>
      <c r="BN21" s="68"/>
      <c r="BO21" s="68"/>
      <c r="BP21" s="68"/>
      <c r="BQ21" s="68"/>
      <c r="BR21" s="68"/>
      <c r="BS21" s="68"/>
      <c r="BT21" s="68"/>
      <c r="BU21" s="68"/>
      <c r="BV21" s="68"/>
      <c r="BW21" s="68"/>
      <c r="BX21" s="68"/>
      <c r="BY21" s="68"/>
      <c r="BZ21" s="6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8"/>
      <c r="BN22" s="68"/>
      <c r="BO22" s="68"/>
      <c r="BP22" s="68"/>
      <c r="BQ22" s="68"/>
      <c r="BR22" s="68"/>
      <c r="BS22" s="68"/>
      <c r="BT22" s="68"/>
      <c r="BU22" s="68"/>
      <c r="BV22" s="68"/>
      <c r="BW22" s="68"/>
      <c r="BX22" s="68"/>
      <c r="BY22" s="68"/>
      <c r="BZ22" s="6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8"/>
      <c r="BN23" s="68"/>
      <c r="BO23" s="68"/>
      <c r="BP23" s="68"/>
      <c r="BQ23" s="68"/>
      <c r="BR23" s="68"/>
      <c r="BS23" s="68"/>
      <c r="BT23" s="68"/>
      <c r="BU23" s="68"/>
      <c r="BV23" s="68"/>
      <c r="BW23" s="68"/>
      <c r="BX23" s="68"/>
      <c r="BY23" s="68"/>
      <c r="BZ23" s="6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8"/>
      <c r="BN24" s="68"/>
      <c r="BO24" s="68"/>
      <c r="BP24" s="68"/>
      <c r="BQ24" s="68"/>
      <c r="BR24" s="68"/>
      <c r="BS24" s="68"/>
      <c r="BT24" s="68"/>
      <c r="BU24" s="68"/>
      <c r="BV24" s="68"/>
      <c r="BW24" s="68"/>
      <c r="BX24" s="68"/>
      <c r="BY24" s="68"/>
      <c r="BZ24" s="6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8"/>
      <c r="BN25" s="68"/>
      <c r="BO25" s="68"/>
      <c r="BP25" s="68"/>
      <c r="BQ25" s="68"/>
      <c r="BR25" s="68"/>
      <c r="BS25" s="68"/>
      <c r="BT25" s="68"/>
      <c r="BU25" s="68"/>
      <c r="BV25" s="68"/>
      <c r="BW25" s="68"/>
      <c r="BX25" s="68"/>
      <c r="BY25" s="68"/>
      <c r="BZ25" s="6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8"/>
      <c r="BN26" s="68"/>
      <c r="BO26" s="68"/>
      <c r="BP26" s="68"/>
      <c r="BQ26" s="68"/>
      <c r="BR26" s="68"/>
      <c r="BS26" s="68"/>
      <c r="BT26" s="68"/>
      <c r="BU26" s="68"/>
      <c r="BV26" s="68"/>
      <c r="BW26" s="68"/>
      <c r="BX26" s="68"/>
      <c r="BY26" s="68"/>
      <c r="BZ26" s="6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8"/>
      <c r="BN27" s="68"/>
      <c r="BO27" s="68"/>
      <c r="BP27" s="68"/>
      <c r="BQ27" s="68"/>
      <c r="BR27" s="68"/>
      <c r="BS27" s="68"/>
      <c r="BT27" s="68"/>
      <c r="BU27" s="68"/>
      <c r="BV27" s="68"/>
      <c r="BW27" s="68"/>
      <c r="BX27" s="68"/>
      <c r="BY27" s="68"/>
      <c r="BZ27" s="6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8"/>
      <c r="BN28" s="68"/>
      <c r="BO28" s="68"/>
      <c r="BP28" s="68"/>
      <c r="BQ28" s="68"/>
      <c r="BR28" s="68"/>
      <c r="BS28" s="68"/>
      <c r="BT28" s="68"/>
      <c r="BU28" s="68"/>
      <c r="BV28" s="68"/>
      <c r="BW28" s="68"/>
      <c r="BX28" s="68"/>
      <c r="BY28" s="68"/>
      <c r="BZ28" s="6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8"/>
      <c r="BN29" s="68"/>
      <c r="BO29" s="68"/>
      <c r="BP29" s="68"/>
      <c r="BQ29" s="68"/>
      <c r="BR29" s="68"/>
      <c r="BS29" s="68"/>
      <c r="BT29" s="68"/>
      <c r="BU29" s="68"/>
      <c r="BV29" s="68"/>
      <c r="BW29" s="68"/>
      <c r="BX29" s="68"/>
      <c r="BY29" s="68"/>
      <c r="BZ29" s="6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8"/>
      <c r="BN30" s="68"/>
      <c r="BO30" s="68"/>
      <c r="BP30" s="68"/>
      <c r="BQ30" s="68"/>
      <c r="BR30" s="68"/>
      <c r="BS30" s="68"/>
      <c r="BT30" s="68"/>
      <c r="BU30" s="68"/>
      <c r="BV30" s="68"/>
      <c r="BW30" s="68"/>
      <c r="BX30" s="68"/>
      <c r="BY30" s="68"/>
      <c r="BZ30" s="6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8"/>
      <c r="BN31" s="68"/>
      <c r="BO31" s="68"/>
      <c r="BP31" s="68"/>
      <c r="BQ31" s="68"/>
      <c r="BR31" s="68"/>
      <c r="BS31" s="68"/>
      <c r="BT31" s="68"/>
      <c r="BU31" s="68"/>
      <c r="BV31" s="68"/>
      <c r="BW31" s="68"/>
      <c r="BX31" s="68"/>
      <c r="BY31" s="68"/>
      <c r="BZ31" s="6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8"/>
      <c r="BN32" s="68"/>
      <c r="BO32" s="68"/>
      <c r="BP32" s="68"/>
      <c r="BQ32" s="68"/>
      <c r="BR32" s="68"/>
      <c r="BS32" s="68"/>
      <c r="BT32" s="68"/>
      <c r="BU32" s="68"/>
      <c r="BV32" s="68"/>
      <c r="BW32" s="68"/>
      <c r="BX32" s="68"/>
      <c r="BY32" s="68"/>
      <c r="BZ32" s="6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8"/>
      <c r="BN33" s="68"/>
      <c r="BO33" s="68"/>
      <c r="BP33" s="68"/>
      <c r="BQ33" s="68"/>
      <c r="BR33" s="68"/>
      <c r="BS33" s="68"/>
      <c r="BT33" s="68"/>
      <c r="BU33" s="68"/>
      <c r="BV33" s="68"/>
      <c r="BW33" s="68"/>
      <c r="BX33" s="68"/>
      <c r="BY33" s="68"/>
      <c r="BZ33" s="69"/>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7"/>
      <c r="BM34" s="68"/>
      <c r="BN34" s="68"/>
      <c r="BO34" s="68"/>
      <c r="BP34" s="68"/>
      <c r="BQ34" s="68"/>
      <c r="BR34" s="68"/>
      <c r="BS34" s="68"/>
      <c r="BT34" s="68"/>
      <c r="BU34" s="68"/>
      <c r="BV34" s="68"/>
      <c r="BW34" s="68"/>
      <c r="BX34" s="68"/>
      <c r="BY34" s="68"/>
      <c r="BZ34" s="69"/>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7"/>
      <c r="BM35" s="68"/>
      <c r="BN35" s="68"/>
      <c r="BO35" s="68"/>
      <c r="BP35" s="68"/>
      <c r="BQ35" s="68"/>
      <c r="BR35" s="68"/>
      <c r="BS35" s="68"/>
      <c r="BT35" s="68"/>
      <c r="BU35" s="68"/>
      <c r="BV35" s="68"/>
      <c r="BW35" s="68"/>
      <c r="BX35" s="68"/>
      <c r="BY35" s="68"/>
      <c r="BZ35" s="6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8"/>
      <c r="BN36" s="68"/>
      <c r="BO36" s="68"/>
      <c r="BP36" s="68"/>
      <c r="BQ36" s="68"/>
      <c r="BR36" s="68"/>
      <c r="BS36" s="68"/>
      <c r="BT36" s="68"/>
      <c r="BU36" s="68"/>
      <c r="BV36" s="68"/>
      <c r="BW36" s="68"/>
      <c r="BX36" s="68"/>
      <c r="BY36" s="68"/>
      <c r="BZ36" s="6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8"/>
      <c r="BN37" s="68"/>
      <c r="BO37" s="68"/>
      <c r="BP37" s="68"/>
      <c r="BQ37" s="68"/>
      <c r="BR37" s="68"/>
      <c r="BS37" s="68"/>
      <c r="BT37" s="68"/>
      <c r="BU37" s="68"/>
      <c r="BV37" s="68"/>
      <c r="BW37" s="68"/>
      <c r="BX37" s="68"/>
      <c r="BY37" s="68"/>
      <c r="BZ37" s="6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8"/>
      <c r="BN38" s="68"/>
      <c r="BO38" s="68"/>
      <c r="BP38" s="68"/>
      <c r="BQ38" s="68"/>
      <c r="BR38" s="68"/>
      <c r="BS38" s="68"/>
      <c r="BT38" s="68"/>
      <c r="BU38" s="68"/>
      <c r="BV38" s="68"/>
      <c r="BW38" s="68"/>
      <c r="BX38" s="68"/>
      <c r="BY38" s="68"/>
      <c r="BZ38" s="6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8"/>
      <c r="BN39" s="68"/>
      <c r="BO39" s="68"/>
      <c r="BP39" s="68"/>
      <c r="BQ39" s="68"/>
      <c r="BR39" s="68"/>
      <c r="BS39" s="68"/>
      <c r="BT39" s="68"/>
      <c r="BU39" s="68"/>
      <c r="BV39" s="68"/>
      <c r="BW39" s="68"/>
      <c r="BX39" s="68"/>
      <c r="BY39" s="68"/>
      <c r="BZ39" s="6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8"/>
      <c r="BN40" s="68"/>
      <c r="BO40" s="68"/>
      <c r="BP40" s="68"/>
      <c r="BQ40" s="68"/>
      <c r="BR40" s="68"/>
      <c r="BS40" s="68"/>
      <c r="BT40" s="68"/>
      <c r="BU40" s="68"/>
      <c r="BV40" s="68"/>
      <c r="BW40" s="68"/>
      <c r="BX40" s="68"/>
      <c r="BY40" s="68"/>
      <c r="BZ40" s="6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8"/>
      <c r="BN41" s="68"/>
      <c r="BO41" s="68"/>
      <c r="BP41" s="68"/>
      <c r="BQ41" s="68"/>
      <c r="BR41" s="68"/>
      <c r="BS41" s="68"/>
      <c r="BT41" s="68"/>
      <c r="BU41" s="68"/>
      <c r="BV41" s="68"/>
      <c r="BW41" s="68"/>
      <c r="BX41" s="68"/>
      <c r="BY41" s="68"/>
      <c r="BZ41" s="6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8"/>
      <c r="BN42" s="68"/>
      <c r="BO42" s="68"/>
      <c r="BP42" s="68"/>
      <c r="BQ42" s="68"/>
      <c r="BR42" s="68"/>
      <c r="BS42" s="68"/>
      <c r="BT42" s="68"/>
      <c r="BU42" s="68"/>
      <c r="BV42" s="68"/>
      <c r="BW42" s="68"/>
      <c r="BX42" s="68"/>
      <c r="BY42" s="68"/>
      <c r="BZ42" s="6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8"/>
      <c r="BN43" s="68"/>
      <c r="BO43" s="68"/>
      <c r="BP43" s="68"/>
      <c r="BQ43" s="68"/>
      <c r="BR43" s="68"/>
      <c r="BS43" s="68"/>
      <c r="BT43" s="68"/>
      <c r="BU43" s="68"/>
      <c r="BV43" s="68"/>
      <c r="BW43" s="68"/>
      <c r="BX43" s="68"/>
      <c r="BY43" s="68"/>
      <c r="BZ43" s="6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6" t="s">
        <v>51</v>
      </c>
      <c r="I3" s="87"/>
      <c r="J3" s="87"/>
      <c r="K3" s="87"/>
      <c r="L3" s="87"/>
      <c r="M3" s="87"/>
      <c r="N3" s="87"/>
      <c r="O3" s="87"/>
      <c r="P3" s="87"/>
      <c r="Q3" s="87"/>
      <c r="R3" s="87"/>
      <c r="S3" s="87"/>
      <c r="T3" s="87"/>
      <c r="U3" s="87"/>
      <c r="V3" s="87"/>
      <c r="W3" s="88"/>
      <c r="X3" s="92" t="s">
        <v>52</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53</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26" t="s">
        <v>54</v>
      </c>
      <c r="B4" s="28"/>
      <c r="C4" s="28"/>
      <c r="D4" s="28"/>
      <c r="E4" s="28"/>
      <c r="F4" s="28"/>
      <c r="G4" s="28"/>
      <c r="H4" s="89"/>
      <c r="I4" s="90"/>
      <c r="J4" s="90"/>
      <c r="K4" s="90"/>
      <c r="L4" s="90"/>
      <c r="M4" s="90"/>
      <c r="N4" s="90"/>
      <c r="O4" s="90"/>
      <c r="P4" s="90"/>
      <c r="Q4" s="90"/>
      <c r="R4" s="90"/>
      <c r="S4" s="90"/>
      <c r="T4" s="90"/>
      <c r="U4" s="90"/>
      <c r="V4" s="90"/>
      <c r="W4" s="91"/>
      <c r="X4" s="85" t="s">
        <v>55</v>
      </c>
      <c r="Y4" s="85"/>
      <c r="Z4" s="85"/>
      <c r="AA4" s="85"/>
      <c r="AB4" s="85"/>
      <c r="AC4" s="85"/>
      <c r="AD4" s="85"/>
      <c r="AE4" s="85"/>
      <c r="AF4" s="85"/>
      <c r="AG4" s="85"/>
      <c r="AH4" s="85"/>
      <c r="AI4" s="85" t="s">
        <v>56</v>
      </c>
      <c r="AJ4" s="85"/>
      <c r="AK4" s="85"/>
      <c r="AL4" s="85"/>
      <c r="AM4" s="85"/>
      <c r="AN4" s="85"/>
      <c r="AO4" s="85"/>
      <c r="AP4" s="85"/>
      <c r="AQ4" s="85"/>
      <c r="AR4" s="85"/>
      <c r="AS4" s="85"/>
      <c r="AT4" s="85" t="s">
        <v>57</v>
      </c>
      <c r="AU4" s="85"/>
      <c r="AV4" s="85"/>
      <c r="AW4" s="85"/>
      <c r="AX4" s="85"/>
      <c r="AY4" s="85"/>
      <c r="AZ4" s="85"/>
      <c r="BA4" s="85"/>
      <c r="BB4" s="85"/>
      <c r="BC4" s="85"/>
      <c r="BD4" s="85"/>
      <c r="BE4" s="85" t="s">
        <v>58</v>
      </c>
      <c r="BF4" s="85"/>
      <c r="BG4" s="85"/>
      <c r="BH4" s="85"/>
      <c r="BI4" s="85"/>
      <c r="BJ4" s="85"/>
      <c r="BK4" s="85"/>
      <c r="BL4" s="85"/>
      <c r="BM4" s="85"/>
      <c r="BN4" s="85"/>
      <c r="BO4" s="85"/>
      <c r="BP4" s="85" t="s">
        <v>59</v>
      </c>
      <c r="BQ4" s="85"/>
      <c r="BR4" s="85"/>
      <c r="BS4" s="85"/>
      <c r="BT4" s="85"/>
      <c r="BU4" s="85"/>
      <c r="BV4" s="85"/>
      <c r="BW4" s="85"/>
      <c r="BX4" s="85"/>
      <c r="BY4" s="85"/>
      <c r="BZ4" s="85"/>
      <c r="CA4" s="85" t="s">
        <v>60</v>
      </c>
      <c r="CB4" s="85"/>
      <c r="CC4" s="85"/>
      <c r="CD4" s="85"/>
      <c r="CE4" s="85"/>
      <c r="CF4" s="85"/>
      <c r="CG4" s="85"/>
      <c r="CH4" s="85"/>
      <c r="CI4" s="85"/>
      <c r="CJ4" s="85"/>
      <c r="CK4" s="85"/>
      <c r="CL4" s="85" t="s">
        <v>61</v>
      </c>
      <c r="CM4" s="85"/>
      <c r="CN4" s="85"/>
      <c r="CO4" s="85"/>
      <c r="CP4" s="85"/>
      <c r="CQ4" s="85"/>
      <c r="CR4" s="85"/>
      <c r="CS4" s="85"/>
      <c r="CT4" s="85"/>
      <c r="CU4" s="85"/>
      <c r="CV4" s="85"/>
      <c r="CW4" s="85" t="s">
        <v>62</v>
      </c>
      <c r="CX4" s="85"/>
      <c r="CY4" s="85"/>
      <c r="CZ4" s="85"/>
      <c r="DA4" s="85"/>
      <c r="DB4" s="85"/>
      <c r="DC4" s="85"/>
      <c r="DD4" s="85"/>
      <c r="DE4" s="85"/>
      <c r="DF4" s="85"/>
      <c r="DG4" s="85"/>
      <c r="DH4" s="85" t="s">
        <v>63</v>
      </c>
      <c r="DI4" s="85"/>
      <c r="DJ4" s="85"/>
      <c r="DK4" s="85"/>
      <c r="DL4" s="85"/>
      <c r="DM4" s="85"/>
      <c r="DN4" s="85"/>
      <c r="DO4" s="85"/>
      <c r="DP4" s="85"/>
      <c r="DQ4" s="85"/>
      <c r="DR4" s="85"/>
      <c r="DS4" s="85" t="s">
        <v>64</v>
      </c>
      <c r="DT4" s="85"/>
      <c r="DU4" s="85"/>
      <c r="DV4" s="85"/>
      <c r="DW4" s="85"/>
      <c r="DX4" s="85"/>
      <c r="DY4" s="85"/>
      <c r="DZ4" s="85"/>
      <c r="EA4" s="85"/>
      <c r="EB4" s="85"/>
      <c r="EC4" s="85"/>
      <c r="ED4" s="85" t="s">
        <v>65</v>
      </c>
      <c r="EE4" s="85"/>
      <c r="EF4" s="85"/>
      <c r="EG4" s="85"/>
      <c r="EH4" s="85"/>
      <c r="EI4" s="85"/>
      <c r="EJ4" s="85"/>
      <c r="EK4" s="85"/>
      <c r="EL4" s="85"/>
      <c r="EM4" s="85"/>
      <c r="EN4" s="85"/>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232068</v>
      </c>
      <c r="D6" s="31">
        <f t="shared" si="3"/>
        <v>47</v>
      </c>
      <c r="E6" s="31">
        <f t="shared" si="3"/>
        <v>17</v>
      </c>
      <c r="F6" s="31">
        <f t="shared" si="3"/>
        <v>1</v>
      </c>
      <c r="G6" s="31">
        <f t="shared" si="3"/>
        <v>0</v>
      </c>
      <c r="H6" s="31" t="str">
        <f t="shared" si="3"/>
        <v>愛知県　春日井市</v>
      </c>
      <c r="I6" s="31" t="str">
        <f t="shared" si="3"/>
        <v>法非適用</v>
      </c>
      <c r="J6" s="31" t="str">
        <f t="shared" si="3"/>
        <v>下水道事業</v>
      </c>
      <c r="K6" s="31" t="str">
        <f t="shared" si="3"/>
        <v>公共下水道</v>
      </c>
      <c r="L6" s="31" t="str">
        <f t="shared" si="3"/>
        <v>Ac1</v>
      </c>
      <c r="M6" s="32" t="str">
        <f t="shared" si="3"/>
        <v>-</v>
      </c>
      <c r="N6" s="32" t="str">
        <f t="shared" si="3"/>
        <v>該当数値なし</v>
      </c>
      <c r="O6" s="32">
        <f t="shared" si="3"/>
        <v>67.42</v>
      </c>
      <c r="P6" s="32">
        <f t="shared" si="3"/>
        <v>83.01</v>
      </c>
      <c r="Q6" s="32">
        <f t="shared" si="3"/>
        <v>1890</v>
      </c>
      <c r="R6" s="32">
        <f t="shared" si="3"/>
        <v>311327</v>
      </c>
      <c r="S6" s="32">
        <f t="shared" si="3"/>
        <v>92.78</v>
      </c>
      <c r="T6" s="32">
        <f t="shared" si="3"/>
        <v>3355.54</v>
      </c>
      <c r="U6" s="32">
        <f t="shared" si="3"/>
        <v>209832</v>
      </c>
      <c r="V6" s="32">
        <f t="shared" si="3"/>
        <v>31.66</v>
      </c>
      <c r="W6" s="32">
        <f t="shared" si="3"/>
        <v>6627.67</v>
      </c>
      <c r="X6" s="33">
        <f>IF(X7="",NA(),X7)</f>
        <v>59.45</v>
      </c>
      <c r="Y6" s="33">
        <f t="shared" ref="Y6:AG6" si="4">IF(Y7="",NA(),Y7)</f>
        <v>68.63</v>
      </c>
      <c r="Z6" s="33">
        <f t="shared" si="4"/>
        <v>69.12</v>
      </c>
      <c r="AA6" s="33">
        <f t="shared" si="4"/>
        <v>70.7</v>
      </c>
      <c r="AB6" s="33">
        <f t="shared" si="4"/>
        <v>67.75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1160.4100000000001</v>
      </c>
      <c r="BF6" s="33">
        <f t="shared" ref="BF6:BN6" si="7">IF(BF7="",NA(),BF7)</f>
        <v>1128.6300000000001</v>
      </c>
      <c r="BG6" s="33">
        <f t="shared" si="7"/>
        <v>1078.83</v>
      </c>
      <c r="BH6" s="33">
        <f t="shared" si="7"/>
        <v>945.05</v>
      </c>
      <c r="BI6" s="33">
        <f t="shared" si="7"/>
        <v>1025.46</v>
      </c>
      <c r="BJ6" s="33">
        <f t="shared" si="7"/>
        <v>959.1</v>
      </c>
      <c r="BK6" s="33">
        <f t="shared" si="7"/>
        <v>941.18</v>
      </c>
      <c r="BL6" s="33">
        <f t="shared" si="7"/>
        <v>893.45</v>
      </c>
      <c r="BM6" s="33">
        <f t="shared" si="7"/>
        <v>843.57</v>
      </c>
      <c r="BN6" s="33">
        <f t="shared" si="7"/>
        <v>845.86</v>
      </c>
      <c r="BO6" s="32" t="str">
        <f>IF(BO7="","",IF(BO7="-","【-】","【"&amp;SUBSTITUTE(TEXT(BO7,"#,##0.00"),"-","△")&amp;"】"))</f>
        <v>【763.62】</v>
      </c>
      <c r="BP6" s="33">
        <f>IF(BP7="",NA(),BP7)</f>
        <v>69.87</v>
      </c>
      <c r="BQ6" s="33">
        <f t="shared" ref="BQ6:BY6" si="8">IF(BQ7="",NA(),BQ7)</f>
        <v>69.430000000000007</v>
      </c>
      <c r="BR6" s="33">
        <f t="shared" si="8"/>
        <v>69.56</v>
      </c>
      <c r="BS6" s="33">
        <f t="shared" si="8"/>
        <v>71.34</v>
      </c>
      <c r="BT6" s="33">
        <f t="shared" si="8"/>
        <v>65.92</v>
      </c>
      <c r="BU6" s="33">
        <f t="shared" si="8"/>
        <v>93.53</v>
      </c>
      <c r="BV6" s="33">
        <f t="shared" si="8"/>
        <v>93.55</v>
      </c>
      <c r="BW6" s="33">
        <f t="shared" si="8"/>
        <v>95.24</v>
      </c>
      <c r="BX6" s="33">
        <f t="shared" si="8"/>
        <v>99.86</v>
      </c>
      <c r="BY6" s="33">
        <f t="shared" si="8"/>
        <v>101.88</v>
      </c>
      <c r="BZ6" s="32" t="str">
        <f>IF(BZ7="","",IF(BZ7="-","【-】","【"&amp;SUBSTITUTE(TEXT(BZ7,"#,##0.00"),"-","△")&amp;"】"))</f>
        <v>【98.53】</v>
      </c>
      <c r="CA6" s="33">
        <f>IF(CA7="",NA(),CA7)</f>
        <v>150.01</v>
      </c>
      <c r="CB6" s="33">
        <f t="shared" ref="CB6:CJ6" si="9">IF(CB7="",NA(),CB7)</f>
        <v>150</v>
      </c>
      <c r="CC6" s="33">
        <f t="shared" si="9"/>
        <v>150</v>
      </c>
      <c r="CD6" s="33">
        <f t="shared" si="9"/>
        <v>150</v>
      </c>
      <c r="CE6" s="33">
        <f t="shared" si="9"/>
        <v>150</v>
      </c>
      <c r="CF6" s="33">
        <f t="shared" si="9"/>
        <v>152.28</v>
      </c>
      <c r="CG6" s="33">
        <f t="shared" si="9"/>
        <v>153.24</v>
      </c>
      <c r="CH6" s="33">
        <f t="shared" si="9"/>
        <v>150.75</v>
      </c>
      <c r="CI6" s="33">
        <f t="shared" si="9"/>
        <v>147.29</v>
      </c>
      <c r="CJ6" s="33">
        <f t="shared" si="9"/>
        <v>143.15</v>
      </c>
      <c r="CK6" s="32" t="str">
        <f>IF(CK7="","",IF(CK7="-","【-】","【"&amp;SUBSTITUTE(TEXT(CK7,"#,##0.00"),"-","△")&amp;"】"))</f>
        <v>【139.70】</v>
      </c>
      <c r="CL6" s="33">
        <f>IF(CL7="",NA(),CL7)</f>
        <v>62.62</v>
      </c>
      <c r="CM6" s="33">
        <f t="shared" ref="CM6:CU6" si="10">IF(CM7="",NA(),CM7)</f>
        <v>61.26</v>
      </c>
      <c r="CN6" s="33">
        <f t="shared" si="10"/>
        <v>55.2</v>
      </c>
      <c r="CO6" s="33">
        <f t="shared" si="10"/>
        <v>56.65</v>
      </c>
      <c r="CP6" s="33">
        <f t="shared" si="10"/>
        <v>57.17</v>
      </c>
      <c r="CQ6" s="33">
        <f t="shared" si="10"/>
        <v>61.64</v>
      </c>
      <c r="CR6" s="33">
        <f t="shared" si="10"/>
        <v>61.73</v>
      </c>
      <c r="CS6" s="33">
        <f t="shared" si="10"/>
        <v>61.1</v>
      </c>
      <c r="CT6" s="33">
        <f t="shared" si="10"/>
        <v>61.03</v>
      </c>
      <c r="CU6" s="33">
        <f t="shared" si="10"/>
        <v>62.5</v>
      </c>
      <c r="CV6" s="32" t="str">
        <f>IF(CV7="","",IF(CV7="-","【-】","【"&amp;SUBSTITUTE(TEXT(CV7,"#,##0.00"),"-","△")&amp;"】"))</f>
        <v>【60.01】</v>
      </c>
      <c r="CW6" s="33">
        <f>IF(CW7="",NA(),CW7)</f>
        <v>95.29</v>
      </c>
      <c r="CX6" s="33">
        <f t="shared" ref="CX6:DF6" si="11">IF(CX7="",NA(),CX7)</f>
        <v>95.48</v>
      </c>
      <c r="CY6" s="33">
        <f t="shared" si="11"/>
        <v>95.14</v>
      </c>
      <c r="CZ6" s="33">
        <f t="shared" si="11"/>
        <v>95.03</v>
      </c>
      <c r="DA6" s="33">
        <f t="shared" si="11"/>
        <v>94.95</v>
      </c>
      <c r="DB6" s="33">
        <f t="shared" si="11"/>
        <v>93.1</v>
      </c>
      <c r="DC6" s="33">
        <f t="shared" si="11"/>
        <v>93.1</v>
      </c>
      <c r="DD6" s="33">
        <f t="shared" si="11"/>
        <v>93.47</v>
      </c>
      <c r="DE6" s="33">
        <f t="shared" si="11"/>
        <v>93.83</v>
      </c>
      <c r="DF6" s="33">
        <f t="shared" si="11"/>
        <v>93.88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v>
      </c>
      <c r="EE6" s="33">
        <f t="shared" ref="EE6:EM6" si="14">IF(EE7="",NA(),EE7)</f>
        <v>0.17</v>
      </c>
      <c r="EF6" s="33">
        <f t="shared" si="14"/>
        <v>0.31</v>
      </c>
      <c r="EG6" s="33">
        <f t="shared" si="14"/>
        <v>0.03</v>
      </c>
      <c r="EH6" s="33">
        <f t="shared" si="14"/>
        <v>0.01</v>
      </c>
      <c r="EI6" s="33">
        <f t="shared" si="14"/>
        <v>0.08</v>
      </c>
      <c r="EJ6" s="33">
        <f t="shared" si="14"/>
        <v>0.1</v>
      </c>
      <c r="EK6" s="33">
        <f t="shared" si="14"/>
        <v>0.1</v>
      </c>
      <c r="EL6" s="33">
        <f t="shared" si="14"/>
        <v>0.11</v>
      </c>
      <c r="EM6" s="33">
        <f t="shared" si="14"/>
        <v>0.12</v>
      </c>
      <c r="EN6" s="32" t="str">
        <f>IF(EN7="","",IF(EN7="-","【-】","【"&amp;SUBSTITUTE(TEXT(EN7,"#,##0.00"),"-","△")&amp;"】"))</f>
        <v>【0.23】</v>
      </c>
    </row>
    <row r="7" spans="1:144" s="34" customFormat="1">
      <c r="A7" s="26"/>
      <c r="B7" s="35">
        <v>2015</v>
      </c>
      <c r="C7" s="35">
        <v>232068</v>
      </c>
      <c r="D7" s="35">
        <v>47</v>
      </c>
      <c r="E7" s="35">
        <v>17</v>
      </c>
      <c r="F7" s="35">
        <v>1</v>
      </c>
      <c r="G7" s="35">
        <v>0</v>
      </c>
      <c r="H7" s="35" t="s">
        <v>96</v>
      </c>
      <c r="I7" s="35" t="s">
        <v>97</v>
      </c>
      <c r="J7" s="35" t="s">
        <v>98</v>
      </c>
      <c r="K7" s="35" t="s">
        <v>99</v>
      </c>
      <c r="L7" s="35" t="s">
        <v>100</v>
      </c>
      <c r="M7" s="36" t="s">
        <v>101</v>
      </c>
      <c r="N7" s="36" t="s">
        <v>102</v>
      </c>
      <c r="O7" s="36">
        <v>67.42</v>
      </c>
      <c r="P7" s="36">
        <v>83.01</v>
      </c>
      <c r="Q7" s="36">
        <v>1890</v>
      </c>
      <c r="R7" s="36">
        <v>311327</v>
      </c>
      <c r="S7" s="36">
        <v>92.78</v>
      </c>
      <c r="T7" s="36">
        <v>3355.54</v>
      </c>
      <c r="U7" s="36">
        <v>209832</v>
      </c>
      <c r="V7" s="36">
        <v>31.66</v>
      </c>
      <c r="W7" s="36">
        <v>6627.67</v>
      </c>
      <c r="X7" s="36">
        <v>59.45</v>
      </c>
      <c r="Y7" s="36">
        <v>68.63</v>
      </c>
      <c r="Z7" s="36">
        <v>69.12</v>
      </c>
      <c r="AA7" s="36">
        <v>70.7</v>
      </c>
      <c r="AB7" s="36">
        <v>67.75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1160.4100000000001</v>
      </c>
      <c r="BF7" s="36">
        <v>1128.6300000000001</v>
      </c>
      <c r="BG7" s="36">
        <v>1078.83</v>
      </c>
      <c r="BH7" s="36">
        <v>945.05</v>
      </c>
      <c r="BI7" s="36">
        <v>1025.46</v>
      </c>
      <c r="BJ7" s="36">
        <v>959.1</v>
      </c>
      <c r="BK7" s="36">
        <v>941.18</v>
      </c>
      <c r="BL7" s="36">
        <v>893.45</v>
      </c>
      <c r="BM7" s="36">
        <v>843.57</v>
      </c>
      <c r="BN7" s="36">
        <v>845.86</v>
      </c>
      <c r="BO7" s="36">
        <v>763.62</v>
      </c>
      <c r="BP7" s="36">
        <v>69.87</v>
      </c>
      <c r="BQ7" s="36">
        <v>69.430000000000007</v>
      </c>
      <c r="BR7" s="36">
        <v>69.56</v>
      </c>
      <c r="BS7" s="36">
        <v>71.34</v>
      </c>
      <c r="BT7" s="36">
        <v>65.92</v>
      </c>
      <c r="BU7" s="36">
        <v>93.53</v>
      </c>
      <c r="BV7" s="36">
        <v>93.55</v>
      </c>
      <c r="BW7" s="36">
        <v>95.24</v>
      </c>
      <c r="BX7" s="36">
        <v>99.86</v>
      </c>
      <c r="BY7" s="36">
        <v>101.88</v>
      </c>
      <c r="BZ7" s="36">
        <v>98.53</v>
      </c>
      <c r="CA7" s="36">
        <v>150.01</v>
      </c>
      <c r="CB7" s="36">
        <v>150</v>
      </c>
      <c r="CC7" s="36">
        <v>150</v>
      </c>
      <c r="CD7" s="36">
        <v>150</v>
      </c>
      <c r="CE7" s="36">
        <v>150</v>
      </c>
      <c r="CF7" s="36">
        <v>152.28</v>
      </c>
      <c r="CG7" s="36">
        <v>153.24</v>
      </c>
      <c r="CH7" s="36">
        <v>150.75</v>
      </c>
      <c r="CI7" s="36">
        <v>147.29</v>
      </c>
      <c r="CJ7" s="36">
        <v>143.15</v>
      </c>
      <c r="CK7" s="36">
        <v>139.69999999999999</v>
      </c>
      <c r="CL7" s="36">
        <v>62.62</v>
      </c>
      <c r="CM7" s="36">
        <v>61.26</v>
      </c>
      <c r="CN7" s="36">
        <v>55.2</v>
      </c>
      <c r="CO7" s="36">
        <v>56.65</v>
      </c>
      <c r="CP7" s="36">
        <v>57.17</v>
      </c>
      <c r="CQ7" s="36">
        <v>61.64</v>
      </c>
      <c r="CR7" s="36">
        <v>61.73</v>
      </c>
      <c r="CS7" s="36">
        <v>61.1</v>
      </c>
      <c r="CT7" s="36">
        <v>61.03</v>
      </c>
      <c r="CU7" s="36">
        <v>62.5</v>
      </c>
      <c r="CV7" s="36">
        <v>60.01</v>
      </c>
      <c r="CW7" s="36">
        <v>95.29</v>
      </c>
      <c r="CX7" s="36">
        <v>95.48</v>
      </c>
      <c r="CY7" s="36">
        <v>95.14</v>
      </c>
      <c r="CZ7" s="36">
        <v>95.03</v>
      </c>
      <c r="DA7" s="36">
        <v>94.95</v>
      </c>
      <c r="DB7" s="36">
        <v>93.1</v>
      </c>
      <c r="DC7" s="36">
        <v>93.1</v>
      </c>
      <c r="DD7" s="36">
        <v>93.47</v>
      </c>
      <c r="DE7" s="36">
        <v>93.83</v>
      </c>
      <c r="DF7" s="36">
        <v>93.88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0.1</v>
      </c>
      <c r="EE7" s="36">
        <v>0.17</v>
      </c>
      <c r="EF7" s="36">
        <v>0.31</v>
      </c>
      <c r="EG7" s="36">
        <v>0.03</v>
      </c>
      <c r="EH7" s="36">
        <v>0.01</v>
      </c>
      <c r="EI7" s="36">
        <v>0.08</v>
      </c>
      <c r="EJ7" s="36">
        <v>0.1</v>
      </c>
      <c r="EK7" s="36">
        <v>0.1</v>
      </c>
      <c r="EL7" s="36">
        <v>0.11</v>
      </c>
      <c r="EM7" s="36">
        <v>0.12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2017-02-14T04:38:42Z</cp:lastPrinted>
  <dcterms:created xsi:type="dcterms:W3CDTF">2017-02-08T02:50:53Z</dcterms:created>
  <dcterms:modified xsi:type="dcterms:W3CDTF">2017-02-21T10:48:45Z</dcterms:modified>
  <cp:category/>
</cp:coreProperties>
</file>