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0" yWindow="0" windowWidth="20730" windowHeight="11760"/>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AQ10" i="4" s="1"/>
  <c r="T6" i="5"/>
  <c r="S6" i="5"/>
  <c r="R6" i="5"/>
  <c r="AQ8" i="4" s="1"/>
  <c r="Q6" i="5"/>
  <c r="AI8" i="4" s="1"/>
  <c r="P6" i="5"/>
  <c r="O6" i="5"/>
  <c r="R10" i="4" s="1"/>
  <c r="N6" i="5"/>
  <c r="J10" i="4" s="1"/>
  <c r="M6" i="5"/>
  <c r="B10" i="4" s="1"/>
  <c r="L6" i="5"/>
  <c r="K6" i="5"/>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I10" i="4"/>
  <c r="Z10" i="4"/>
  <c r="AY8" i="4"/>
  <c r="Z8" i="4"/>
  <c r="R8" i="4"/>
  <c r="J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<sst xmlns="http://schemas.openxmlformats.org/spreadsheetml/2006/main" count="217" uniqueCount="107">
  <si>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</si>
  <si>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</si>
  <si>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</si>
  <si>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</si>
  <si>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</si>
  <si>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</si>
  <si>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</si>
  <si>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</si>
  <si>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</si>
  <si>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</si>
  <si>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</si>
  <si>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</si>
  <si>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</si>
  <si>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</si>
  <si>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</si>
  <si>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</si>
  <si>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</si>
  <si>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</si>
  <si>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</si>
  <si>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</si>
  <si>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</si>
  <si>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</si>
  <si>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</si>
  <si>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</si>
  <si>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</si>
  <si>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</si>
  <si>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</si>
  <si>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</si>
  <si>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</si>
  <si>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</si>
  <si>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</si>
  <si>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</si>
  <si>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</si>
  <si>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</si>
  <si>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</si>
  <si>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</si>
  <si>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</si>
  <si>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</si>
  <si>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</si>
  <si>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</si>
  <si>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</si>
  <si>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</si>
  <si>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</si>
  <si>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</si>
  <si>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</si>
  <si>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</si>
  <si>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</si>
  <si>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</si>
  <si>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</si>
  <si>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</si>
  <si>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</si>
  <si>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</si>
  <si>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</si>
  <si>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</si>
  <si>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</si>
  <si>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</si>
  <si>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</si>
  <si>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</si>
  <si>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</si>
  <si>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</si>
  <si>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</si>
  <si>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</si>
  <si>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</si>
  <si>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</si>
  <si>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</si>
  <si>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</si>
  <si>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</si>
  <si>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</si>
  <si>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</si>
  <si>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</si>
  <si>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</si>
  <si>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</si>
  <si>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</si>
  <si>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</si>
  <si>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</si>
  <si>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</si>
  <si>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</si>
  <si>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</si>
  <si>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</si>
  <si>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</si>
  <si>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</si>
  <si>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</si>
  <si>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</si>
  <si>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</si>
  <si>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</si>
  <si>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</si>
  <si>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</si>
  <si>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</si>
  <si>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</si>
  <si>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</si>
  <si>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</si>
  <si>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</si>
  <si>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</si>
  <si>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愛知県　豊川市</t>
  </si>
  <si>
    <t>法適用</t>
  </si>
  <si>
    <t>水道事業</t>
  </si>
  <si>
    <t>末端給水事業</t>
  </si>
  <si>
    <t>A2</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</si>
  <si>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</si>
  <si>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</si>
  <si>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</si>
  <si>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</si>
  <si>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</si>
  <si>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</si>
  <si>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本市では、合併により増加した施設の統廃合と効率的な管網整備を目的として、水道事業基本計画を策定し、老朽施設の更新とあわせて資産規模の最適化に努めています。
　③管路更新率は、類似団体と比較し高い値となっていますが、①有形固定資産減価償却率、②管路経年化率は上昇傾向にあり、これら老朽化施設の更新に向け、さらなる投資の合理化に取り組む必要があると考えています。</t>
    <rPh sb="27" eb="29">
      <t>ロウキュウ</t>
    </rPh>
    <rPh sb="29" eb="31">
      <t>シセツ</t>
    </rPh>
    <rPh sb="32" eb="34">
      <t>ゾウカ</t>
    </rPh>
    <rPh sb="35" eb="37">
      <t>タイシン</t>
    </rPh>
    <rPh sb="43" eb="45">
      <t>キノウ</t>
    </rPh>
    <rPh sb="45" eb="47">
      <t>キョウカ</t>
    </rPh>
    <rPh sb="51" eb="53">
      <t>コウシン</t>
    </rPh>
    <rPh sb="54" eb="55">
      <t>ヨウ</t>
    </rPh>
    <rPh sb="57" eb="59">
      <t>ヒヨウ</t>
    </rPh>
    <rPh sb="60" eb="62">
      <t>ゾウカ</t>
    </rPh>
    <rPh sb="63" eb="65">
      <t>ミコ</t>
    </rPh>
    <rPh sb="68" eb="70">
      <t>イッポウ</t>
    </rPh>
    <rPh sb="74" eb="76">
      <t>シキン</t>
    </rPh>
    <rPh sb="79" eb="81">
      <t>キュウスイ</t>
    </rPh>
    <rPh sb="81" eb="83">
      <t>シュウエキ</t>
    </rPh>
    <rPh sb="88" eb="90">
      <t>ジンコウ</t>
    </rPh>
    <rPh sb="94" eb="96">
      <t>ゲンショウ</t>
    </rPh>
    <rPh sb="101" eb="103">
      <t>ヨソウ</t>
    </rPh>
    <rPh sb="110" eb="112">
      <t>ゲンザイ</t>
    </rPh>
    <rPh sb="113" eb="115">
      <t>シセツ</t>
    </rPh>
    <rPh sb="115" eb="117">
      <t>セイビ</t>
    </rPh>
    <rPh sb="117" eb="119">
      <t>ケイカク</t>
    </rPh>
    <rPh sb="122" eb="124">
      <t>スイドウ</t>
    </rPh>
    <rPh sb="124" eb="126">
      <t>ジギョウ</t>
    </rPh>
    <rPh sb="126" eb="128">
      <t>キホン</t>
    </rPh>
    <rPh sb="128" eb="130">
      <t>ケイカク</t>
    </rPh>
    <rPh sb="133" eb="135">
      <t>チュウカン</t>
    </rPh>
    <rPh sb="135" eb="136">
      <t>ネン</t>
    </rPh>
    <rPh sb="137" eb="138">
      <t>サ</t>
    </rPh>
    <rPh sb="139" eb="140">
      <t>カ</t>
    </rPh>
    <rPh sb="143" eb="144">
      <t>マ</t>
    </rPh>
    <rPh sb="147" eb="149">
      <t>ミナオ</t>
    </rPh>
    <rPh sb="151" eb="153">
      <t>ジキ</t>
    </rPh>
    <rPh sb="154" eb="155">
      <t>ムカ</t>
    </rPh>
    <rPh sb="159" eb="160">
      <t>ホン</t>
    </rPh>
    <rPh sb="160" eb="162">
      <t>ケイカクハカヨテイ</t>
    </rPh>
    <phoneticPr fontId="4"/>
  </si>
  <si>
    <t>　現在の本市の経営状況は概ね健全な状態であると考えますが、老朽施設の更新と耐震性向上への取組みによる費用の増加が見込まれる一方で、その財源となる給水収益は、節水機器の普及や将来の人口減少見込により、右肩下がりとなることが予想されます。
　現在の施設整備計画である水道事業基本計画は、間もなく見直しの時期を迎えるため、見直しに際しては、上記の問題点を踏まえ、将来にわたって安定的に事業を継続するための中長期的な経営計画を策定し、経営基盤の強化を図っていく必要があると考えています。</t>
    <rPh sb="12" eb="13">
      <t>オオム</t>
    </rPh>
    <rPh sb="23" eb="24">
      <t>カンガ</t>
    </rPh>
    <rPh sb="29" eb="31">
      <t>ロウキュウ</t>
    </rPh>
    <rPh sb="31" eb="33">
      <t>シセツ</t>
    </rPh>
    <rPh sb="34" eb="36">
      <t>コウシン</t>
    </rPh>
    <rPh sb="37" eb="39">
      <t>タイシン</t>
    </rPh>
    <rPh sb="44" eb="46">
      <t>トリク</t>
    </rPh>
    <rPh sb="50" eb="52">
      <t>ヒヨウ</t>
    </rPh>
    <rPh sb="53" eb="55">
      <t>ゾウカ</t>
    </rPh>
    <rPh sb="56" eb="58">
      <t>ミコ</t>
    </rPh>
    <rPh sb="61" eb="63">
      <t>イッポウ</t>
    </rPh>
    <rPh sb="67" eb="69">
      <t>ザイゲン</t>
    </rPh>
    <rPh sb="72" eb="74">
      <t>キュウスイ</t>
    </rPh>
    <rPh sb="74" eb="76">
      <t>シュウエキ</t>
    </rPh>
    <rPh sb="78" eb="80">
      <t>セッスイ</t>
    </rPh>
    <rPh sb="80" eb="82">
      <t>キキ</t>
    </rPh>
    <rPh sb="83" eb="85">
      <t>フキュウ</t>
    </rPh>
    <rPh sb="86" eb="88">
      <t>ショウライ</t>
    </rPh>
    <rPh sb="89" eb="91">
      <t>ジンコウ</t>
    </rPh>
    <rPh sb="91" eb="93">
      <t>ゲンショウ</t>
    </rPh>
    <rPh sb="93" eb="95">
      <t>ミコミ</t>
    </rPh>
    <rPh sb="99" eb="102">
      <t>ミギカタサ</t>
    </rPh>
    <rPh sb="110" eb="112">
      <t>ヨソウ</t>
    </rPh>
    <rPh sb="119" eb="121">
      <t>ゲンザイ</t>
    </rPh>
    <rPh sb="122" eb="124">
      <t>シセツ</t>
    </rPh>
    <rPh sb="124" eb="126">
      <t>セイビ</t>
    </rPh>
    <rPh sb="126" eb="128">
      <t>ケイカク</t>
    </rPh>
    <rPh sb="131" eb="133">
      <t>スイドウ</t>
    </rPh>
    <rPh sb="133" eb="135">
      <t>ジギョウ</t>
    </rPh>
    <rPh sb="135" eb="137">
      <t>キホン</t>
    </rPh>
    <rPh sb="137" eb="139">
      <t>ケイカク</t>
    </rPh>
    <rPh sb="141" eb="142">
      <t>マ</t>
    </rPh>
    <rPh sb="145" eb="147">
      <t>ミナオ</t>
    </rPh>
    <rPh sb="149" eb="151">
      <t>ジキ</t>
    </rPh>
    <rPh sb="152" eb="153">
      <t>ムカ</t>
    </rPh>
    <rPh sb="158" eb="160">
      <t>ミナオ</t>
    </rPh>
    <rPh sb="162" eb="163">
      <t>サイ</t>
    </rPh>
    <rPh sb="167" eb="169">
      <t>ジョウキ</t>
    </rPh>
    <rPh sb="170" eb="173">
      <t>モンダイテン</t>
    </rPh>
    <rPh sb="174" eb="175">
      <t>フ</t>
    </rPh>
    <rPh sb="178" eb="180">
      <t>ショウライ</t>
    </rPh>
    <rPh sb="185" eb="188">
      <t>アンテイテキ</t>
    </rPh>
    <rPh sb="189" eb="191">
      <t>ジギョウ</t>
    </rPh>
    <rPh sb="192" eb="194">
      <t>ケイゾク</t>
    </rPh>
    <rPh sb="209" eb="211">
      <t>サクテイ</t>
    </rPh>
    <rPh sb="221" eb="222">
      <t>ハカ</t>
    </rPh>
    <rPh sb="232" eb="233">
      <t>カンガ</t>
    </rPh>
    <phoneticPr fontId="4"/>
  </si>
  <si>
    <t>　平成27年度の経営状況は、概ね良好な値となっています。特に④企業債残高対給水収益比率は他団体と比較し大幅に低く、将来の負担が少ないことが伺えます。
　しかし、前年度との対比では悪化している指標もあり、なかでも③流動比率は75.57ポイントの減少と大きくマイナスとなっています。
　これらの主な要因は、水道施設の積極的な更新投資に対し、給水収益が減少傾向にあるためであり、今後とも効率的な事業経営を行っていく必要があると考えています。</t>
    <rPh sb="1" eb="3">
      <t>ヘイセイ</t>
    </rPh>
    <rPh sb="5" eb="7">
      <t>ネンド</t>
    </rPh>
    <rPh sb="8" eb="10">
      <t>ケイエイ</t>
    </rPh>
    <rPh sb="10" eb="12">
      <t>ジョウキョウ</t>
    </rPh>
    <rPh sb="14" eb="15">
      <t>オオム</t>
    </rPh>
    <rPh sb="16" eb="18">
      <t>リョウコウ</t>
    </rPh>
    <rPh sb="19" eb="20">
      <t>アタイ</t>
    </rPh>
    <rPh sb="28" eb="29">
      <t>トク</t>
    </rPh>
    <rPh sb="44" eb="45">
      <t>タ</t>
    </rPh>
    <rPh sb="45" eb="47">
      <t>ダンタイ</t>
    </rPh>
    <rPh sb="48" eb="50">
      <t>ヒカク</t>
    </rPh>
    <rPh sb="51" eb="53">
      <t>オオハバ</t>
    </rPh>
    <rPh sb="54" eb="55">
      <t>ヒク</t>
    </rPh>
    <rPh sb="57" eb="59">
      <t>ショウライ</t>
    </rPh>
    <rPh sb="60" eb="62">
      <t>フタン</t>
    </rPh>
    <rPh sb="63" eb="64">
      <t>スク</t>
    </rPh>
    <rPh sb="69" eb="70">
      <t>ウカガ</t>
    </rPh>
    <rPh sb="80" eb="81">
      <t>ゼン</t>
    </rPh>
    <rPh sb="81" eb="83">
      <t>ネンド</t>
    </rPh>
    <rPh sb="85" eb="87">
      <t>タイヒ</t>
    </rPh>
    <rPh sb="89" eb="91">
      <t>アッカ</t>
    </rPh>
    <rPh sb="95" eb="97">
      <t>シヒョウ</t>
    </rPh>
    <rPh sb="106" eb="108">
      <t>リュウドウ</t>
    </rPh>
    <rPh sb="108" eb="110">
      <t>ヒリツ</t>
    </rPh>
    <rPh sb="121" eb="123">
      <t>ゲンショウ</t>
    </rPh>
    <rPh sb="124" eb="125">
      <t>オオ</t>
    </rPh>
    <rPh sb="145" eb="146">
      <t>オモ</t>
    </rPh>
    <rPh sb="147" eb="149">
      <t>ヨウイン</t>
    </rPh>
    <rPh sb="151" eb="153">
      <t>スイドウ</t>
    </rPh>
    <rPh sb="153" eb="155">
      <t>シセツ</t>
    </rPh>
    <rPh sb="156" eb="159">
      <t>セッキョクテキ</t>
    </rPh>
    <rPh sb="160" eb="162">
      <t>コウシン</t>
    </rPh>
    <rPh sb="165" eb="166">
      <t>タイ</t>
    </rPh>
    <rPh sb="168" eb="170">
      <t>キュウスイ</t>
    </rPh>
    <rPh sb="170" eb="172">
      <t>シュウエキ</t>
    </rPh>
    <rPh sb="173" eb="175">
      <t>ゲンショウ</t>
    </rPh>
    <rPh sb="175" eb="177">
      <t>ケイコウ</t>
    </rPh>
    <rPh sb="186" eb="188">
      <t>コンゴ</t>
    </rPh>
    <rPh sb="190" eb="193">
      <t>コウリツテキ</t>
    </rPh>
    <rPh sb="194" eb="196">
      <t>ジギョウ</t>
    </rPh>
    <rPh sb="196" eb="198">
      <t>ケイエイ</t>
    </rPh>
    <rPh sb="199" eb="200">
      <t>オコナ</t>
    </rPh>
    <rPh sb="204" eb="206">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</si>
</sst>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1.37</c:v>
                </c:pt>
                <c:pt idx="1">
                  <c:v>1.2</c:v>
                </c:pt>
                <c:pt idx="2">
                  <c:v>1.1399999999999999</c:v>
                </c:pt>
                <c:pt idx="3">
                  <c:v>1.67</c:v>
                </c:pt>
                <c:pt idx="4">
                  <c:v>1.45</c:v>
                </c:pt>
              </c:numCache>
            </c:numRef>
          </c:val>
        </c:ser>
        <c:dLbls>
          <c:showLegendKey val="0"/>
          <c:showVal val="0"/>
          <c:showCatName val="0"/>
          <c:showSerName val="0"/>
          <c:showPercent val="0"/>
          <c:showBubbleSize val="0"/>
        </c:dLbls>
        <c:gapWidth val="150"/>
        <c:axId val="94157824"/>
        <c:axId val="94164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0.82</c:v>
                </c:pt>
                <c:pt idx="1">
                  <c:v>0.76</c:v>
                </c:pt>
                <c:pt idx="2">
                  <c:v>0.8</c:v>
                </c:pt>
                <c:pt idx="3">
                  <c:v>0.72</c:v>
                </c:pt>
                <c:pt idx="4">
                  <c:v>0.67</c:v>
                </c:pt>
              </c:numCache>
            </c:numRef>
          </c:val>
          <c:smooth val="0"/>
        </c:ser>
        <c:dLbls>
          <c:showLegendKey val="0"/>
          <c:showVal val="0"/>
          <c:showCatName val="0"/>
          <c:showSerName val="0"/>
          <c:showPercent val="0"/>
          <c:showBubbleSize val="0"/>
        </c:dLbls>
        <c:marker val="1"/>
        <c:smooth val="0"/>
        <c:axId val="94157824"/>
        <c:axId val="94164096"/>
      </c:lineChart>
      <c:dateAx>
        <c:axId val="94157824"/>
        <c:scaling>
          <c:orientation val="minMax"/>
        </c:scaling>
        <c:delete val="1"/>
        <c:axPos val="b"/>
        <c:numFmt formatCode="ge" sourceLinked="1"/>
        <c:majorTickMark val="none"/>
        <c:minorTickMark val="none"/>
        <c:tickLblPos val="none"/>
        <c:crossAx val="94164096"/>
        <c:crosses val="autoZero"/>
        <c:auto val="1"/>
        <c:lblOffset val="100"/>
        <c:baseTimeUnit val="years"/>
      </c:dateAx>
      <c:valAx>
        <c:axId val="94164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157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68.13</c:v>
                </c:pt>
                <c:pt idx="1">
                  <c:v>68.56</c:v>
                </c:pt>
                <c:pt idx="2">
                  <c:v>67.25</c:v>
                </c:pt>
                <c:pt idx="3">
                  <c:v>66.540000000000006</c:v>
                </c:pt>
                <c:pt idx="4">
                  <c:v>66.08</c:v>
                </c:pt>
              </c:numCache>
            </c:numRef>
          </c:val>
        </c:ser>
        <c:dLbls>
          <c:showLegendKey val="0"/>
          <c:showVal val="0"/>
          <c:showCatName val="0"/>
          <c:showSerName val="0"/>
          <c:showPercent val="0"/>
          <c:showBubbleSize val="0"/>
        </c:dLbls>
        <c:gapWidth val="150"/>
        <c:axId val="97897472"/>
        <c:axId val="97932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63.07</c:v>
                </c:pt>
                <c:pt idx="1">
                  <c:v>62.71</c:v>
                </c:pt>
                <c:pt idx="2">
                  <c:v>62.15</c:v>
                </c:pt>
                <c:pt idx="3">
                  <c:v>61.61</c:v>
                </c:pt>
                <c:pt idx="4">
                  <c:v>62.34</c:v>
                </c:pt>
              </c:numCache>
            </c:numRef>
          </c:val>
          <c:smooth val="0"/>
        </c:ser>
        <c:dLbls>
          <c:showLegendKey val="0"/>
          <c:showVal val="0"/>
          <c:showCatName val="0"/>
          <c:showSerName val="0"/>
          <c:showPercent val="0"/>
          <c:showBubbleSize val="0"/>
        </c:dLbls>
        <c:marker val="1"/>
        <c:smooth val="0"/>
        <c:axId val="97897472"/>
        <c:axId val="97932416"/>
      </c:lineChart>
      <c:dateAx>
        <c:axId val="97897472"/>
        <c:scaling>
          <c:orientation val="minMax"/>
        </c:scaling>
        <c:delete val="1"/>
        <c:axPos val="b"/>
        <c:numFmt formatCode="ge" sourceLinked="1"/>
        <c:majorTickMark val="none"/>
        <c:minorTickMark val="none"/>
        <c:tickLblPos val="none"/>
        <c:crossAx val="97932416"/>
        <c:crosses val="autoZero"/>
        <c:auto val="1"/>
        <c:lblOffset val="100"/>
        <c:baseTimeUnit val="years"/>
      </c:dateAx>
      <c:valAx>
        <c:axId val="97932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897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92.47</c:v>
                </c:pt>
                <c:pt idx="1">
                  <c:v>92.74</c:v>
                </c:pt>
                <c:pt idx="2">
                  <c:v>92.84</c:v>
                </c:pt>
                <c:pt idx="3">
                  <c:v>92.84</c:v>
                </c:pt>
                <c:pt idx="4">
                  <c:v>92.66</c:v>
                </c:pt>
              </c:numCache>
            </c:numRef>
          </c:val>
        </c:ser>
        <c:dLbls>
          <c:showLegendKey val="0"/>
          <c:showVal val="0"/>
          <c:showCatName val="0"/>
          <c:showSerName val="0"/>
          <c:showPercent val="0"/>
          <c:showBubbleSize val="0"/>
        </c:dLbls>
        <c:gapWidth val="150"/>
        <c:axId val="97958144"/>
        <c:axId val="97964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89.96</c:v>
                </c:pt>
                <c:pt idx="1">
                  <c:v>90.54</c:v>
                </c:pt>
                <c:pt idx="2">
                  <c:v>90.64</c:v>
                </c:pt>
                <c:pt idx="3">
                  <c:v>90.23</c:v>
                </c:pt>
                <c:pt idx="4">
                  <c:v>90.15</c:v>
                </c:pt>
              </c:numCache>
            </c:numRef>
          </c:val>
          <c:smooth val="0"/>
        </c:ser>
        <c:dLbls>
          <c:showLegendKey val="0"/>
          <c:showVal val="0"/>
          <c:showCatName val="0"/>
          <c:showSerName val="0"/>
          <c:showPercent val="0"/>
          <c:showBubbleSize val="0"/>
        </c:dLbls>
        <c:marker val="1"/>
        <c:smooth val="0"/>
        <c:axId val="97958144"/>
        <c:axId val="97964416"/>
      </c:lineChart>
      <c:dateAx>
        <c:axId val="97958144"/>
        <c:scaling>
          <c:orientation val="minMax"/>
        </c:scaling>
        <c:delete val="1"/>
        <c:axPos val="b"/>
        <c:numFmt formatCode="ge" sourceLinked="1"/>
        <c:majorTickMark val="none"/>
        <c:minorTickMark val="none"/>
        <c:tickLblPos val="none"/>
        <c:crossAx val="97964416"/>
        <c:crosses val="autoZero"/>
        <c:auto val="1"/>
        <c:lblOffset val="100"/>
        <c:baseTimeUnit val="years"/>
      </c:dateAx>
      <c:valAx>
        <c:axId val="97964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95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105.15</c:v>
                </c:pt>
                <c:pt idx="1">
                  <c:v>105.42</c:v>
                </c:pt>
                <c:pt idx="2">
                  <c:v>104.32</c:v>
                </c:pt>
                <c:pt idx="3">
                  <c:v>117.43</c:v>
                </c:pt>
                <c:pt idx="4">
                  <c:v>115.35</c:v>
                </c:pt>
              </c:numCache>
            </c:numRef>
          </c:val>
        </c:ser>
        <c:dLbls>
          <c:showLegendKey val="0"/>
          <c:showVal val="0"/>
          <c:showCatName val="0"/>
          <c:showSerName val="0"/>
          <c:showPercent val="0"/>
          <c:showBubbleSize val="0"/>
        </c:dLbls>
        <c:gapWidth val="150"/>
        <c:axId val="94194304"/>
        <c:axId val="94208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107.51</c:v>
                </c:pt>
                <c:pt idx="1">
                  <c:v>108.39</c:v>
                </c:pt>
                <c:pt idx="2">
                  <c:v>108.9</c:v>
                </c:pt>
                <c:pt idx="3">
                  <c:v>114.43</c:v>
                </c:pt>
                <c:pt idx="4">
                  <c:v>114.08</c:v>
                </c:pt>
              </c:numCache>
            </c:numRef>
          </c:val>
          <c:smooth val="0"/>
        </c:ser>
        <c:dLbls>
          <c:showLegendKey val="0"/>
          <c:showVal val="0"/>
          <c:showCatName val="0"/>
          <c:showSerName val="0"/>
          <c:showPercent val="0"/>
          <c:showBubbleSize val="0"/>
        </c:dLbls>
        <c:marker val="1"/>
        <c:smooth val="0"/>
        <c:axId val="94194304"/>
        <c:axId val="94208768"/>
      </c:lineChart>
      <c:dateAx>
        <c:axId val="94194304"/>
        <c:scaling>
          <c:orientation val="minMax"/>
        </c:scaling>
        <c:delete val="1"/>
        <c:axPos val="b"/>
        <c:numFmt formatCode="ge" sourceLinked="1"/>
        <c:majorTickMark val="none"/>
        <c:minorTickMark val="none"/>
        <c:tickLblPos val="none"/>
        <c:crossAx val="94208768"/>
        <c:crosses val="autoZero"/>
        <c:auto val="1"/>
        <c:lblOffset val="100"/>
        <c:baseTimeUnit val="years"/>
      </c:dateAx>
      <c:valAx>
        <c:axId val="942087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4194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42.69</c:v>
                </c:pt>
                <c:pt idx="1">
                  <c:v>43.43</c:v>
                </c:pt>
                <c:pt idx="2">
                  <c:v>43.79</c:v>
                </c:pt>
                <c:pt idx="3">
                  <c:v>44.16</c:v>
                </c:pt>
                <c:pt idx="4">
                  <c:v>44.58</c:v>
                </c:pt>
              </c:numCache>
            </c:numRef>
          </c:val>
        </c:ser>
        <c:dLbls>
          <c:showLegendKey val="0"/>
          <c:showVal val="0"/>
          <c:showCatName val="0"/>
          <c:showSerName val="0"/>
          <c:showPercent val="0"/>
          <c:showBubbleSize val="0"/>
        </c:dLbls>
        <c:gapWidth val="150"/>
        <c:axId val="94222592"/>
        <c:axId val="96539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41.47</c:v>
                </c:pt>
                <c:pt idx="1">
                  <c:v>42.43</c:v>
                </c:pt>
                <c:pt idx="2">
                  <c:v>43.24</c:v>
                </c:pt>
                <c:pt idx="3">
                  <c:v>46.36</c:v>
                </c:pt>
                <c:pt idx="4">
                  <c:v>47.37</c:v>
                </c:pt>
              </c:numCache>
            </c:numRef>
          </c:val>
          <c:smooth val="0"/>
        </c:ser>
        <c:dLbls>
          <c:showLegendKey val="0"/>
          <c:showVal val="0"/>
          <c:showCatName val="0"/>
          <c:showSerName val="0"/>
          <c:showPercent val="0"/>
          <c:showBubbleSize val="0"/>
        </c:dLbls>
        <c:marker val="1"/>
        <c:smooth val="0"/>
        <c:axId val="94222592"/>
        <c:axId val="96539008"/>
      </c:lineChart>
      <c:dateAx>
        <c:axId val="94222592"/>
        <c:scaling>
          <c:orientation val="minMax"/>
        </c:scaling>
        <c:delete val="1"/>
        <c:axPos val="b"/>
        <c:numFmt formatCode="ge" sourceLinked="1"/>
        <c:majorTickMark val="none"/>
        <c:minorTickMark val="none"/>
        <c:tickLblPos val="none"/>
        <c:crossAx val="96539008"/>
        <c:crosses val="autoZero"/>
        <c:auto val="1"/>
        <c:lblOffset val="100"/>
        <c:baseTimeUnit val="years"/>
      </c:dateAx>
      <c:valAx>
        <c:axId val="9653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22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7.49</c:v>
                </c:pt>
                <c:pt idx="1">
                  <c:v>9.92</c:v>
                </c:pt>
                <c:pt idx="2">
                  <c:v>12.92</c:v>
                </c:pt>
                <c:pt idx="3">
                  <c:v>14.82</c:v>
                </c:pt>
                <c:pt idx="4">
                  <c:v>16.41</c:v>
                </c:pt>
              </c:numCache>
            </c:numRef>
          </c:val>
        </c:ser>
        <c:dLbls>
          <c:showLegendKey val="0"/>
          <c:showVal val="0"/>
          <c:showCatName val="0"/>
          <c:showSerName val="0"/>
          <c:showPercent val="0"/>
          <c:showBubbleSize val="0"/>
        </c:dLbls>
        <c:gapWidth val="150"/>
        <c:axId val="96565120"/>
        <c:axId val="96571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9.92</c:v>
                </c:pt>
                <c:pt idx="1">
                  <c:v>11.07</c:v>
                </c:pt>
                <c:pt idx="2">
                  <c:v>12.21</c:v>
                </c:pt>
                <c:pt idx="3">
                  <c:v>13.57</c:v>
                </c:pt>
                <c:pt idx="4">
                  <c:v>14.27</c:v>
                </c:pt>
              </c:numCache>
            </c:numRef>
          </c:val>
          <c:smooth val="0"/>
        </c:ser>
        <c:dLbls>
          <c:showLegendKey val="0"/>
          <c:showVal val="0"/>
          <c:showCatName val="0"/>
          <c:showSerName val="0"/>
          <c:showPercent val="0"/>
          <c:showBubbleSize val="0"/>
        </c:dLbls>
        <c:marker val="1"/>
        <c:smooth val="0"/>
        <c:axId val="96565120"/>
        <c:axId val="96571392"/>
      </c:lineChart>
      <c:dateAx>
        <c:axId val="96565120"/>
        <c:scaling>
          <c:orientation val="minMax"/>
        </c:scaling>
        <c:delete val="1"/>
        <c:axPos val="b"/>
        <c:numFmt formatCode="ge" sourceLinked="1"/>
        <c:majorTickMark val="none"/>
        <c:minorTickMark val="none"/>
        <c:tickLblPos val="none"/>
        <c:crossAx val="96571392"/>
        <c:crosses val="autoZero"/>
        <c:auto val="1"/>
        <c:lblOffset val="100"/>
        <c:baseTimeUnit val="years"/>
      </c:dateAx>
      <c:valAx>
        <c:axId val="96571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565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6615808"/>
        <c:axId val="96622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2.83</c:v>
                </c:pt>
                <c:pt idx="1">
                  <c:v>3.08</c:v>
                </c:pt>
                <c:pt idx="2">
                  <c:v>3.47</c:v>
                </c:pt>
                <c:pt idx="3">
                  <c:v>0.13</c:v>
                </c:pt>
                <c:pt idx="4" formatCode="#,##0.00;&quot;△&quot;#,##0.00">
                  <c:v>0</c:v>
                </c:pt>
              </c:numCache>
            </c:numRef>
          </c:val>
          <c:smooth val="0"/>
        </c:ser>
        <c:dLbls>
          <c:showLegendKey val="0"/>
          <c:showVal val="0"/>
          <c:showCatName val="0"/>
          <c:showSerName val="0"/>
          <c:showPercent val="0"/>
          <c:showBubbleSize val="0"/>
        </c:dLbls>
        <c:marker val="1"/>
        <c:smooth val="0"/>
        <c:axId val="96615808"/>
        <c:axId val="96622080"/>
      </c:lineChart>
      <c:dateAx>
        <c:axId val="96615808"/>
        <c:scaling>
          <c:orientation val="minMax"/>
        </c:scaling>
        <c:delete val="1"/>
        <c:axPos val="b"/>
        <c:numFmt formatCode="ge" sourceLinked="1"/>
        <c:majorTickMark val="none"/>
        <c:minorTickMark val="none"/>
        <c:tickLblPos val="none"/>
        <c:crossAx val="96622080"/>
        <c:crosses val="autoZero"/>
        <c:auto val="1"/>
        <c:lblOffset val="100"/>
        <c:baseTimeUnit val="years"/>
      </c:dateAx>
      <c:valAx>
        <c:axId val="966220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6615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739.66</c:v>
                </c:pt>
                <c:pt idx="1">
                  <c:v>807.72</c:v>
                </c:pt>
                <c:pt idx="2">
                  <c:v>791.21</c:v>
                </c:pt>
                <c:pt idx="3">
                  <c:v>373.57</c:v>
                </c:pt>
                <c:pt idx="4">
                  <c:v>298</c:v>
                </c:pt>
              </c:numCache>
            </c:numRef>
          </c:val>
        </c:ser>
        <c:dLbls>
          <c:showLegendKey val="0"/>
          <c:showVal val="0"/>
          <c:showCatName val="0"/>
          <c:showSerName val="0"/>
          <c:showPercent val="0"/>
          <c:showBubbleSize val="0"/>
        </c:dLbls>
        <c:gapWidth val="150"/>
        <c:axId val="96644480"/>
        <c:axId val="96663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602.73</c:v>
                </c:pt>
                <c:pt idx="1">
                  <c:v>590.46</c:v>
                </c:pt>
                <c:pt idx="2">
                  <c:v>628.34</c:v>
                </c:pt>
                <c:pt idx="3">
                  <c:v>289.8</c:v>
                </c:pt>
                <c:pt idx="4">
                  <c:v>299.44</c:v>
                </c:pt>
              </c:numCache>
            </c:numRef>
          </c:val>
          <c:smooth val="0"/>
        </c:ser>
        <c:dLbls>
          <c:showLegendKey val="0"/>
          <c:showVal val="0"/>
          <c:showCatName val="0"/>
          <c:showSerName val="0"/>
          <c:showPercent val="0"/>
          <c:showBubbleSize val="0"/>
        </c:dLbls>
        <c:marker val="1"/>
        <c:smooth val="0"/>
        <c:axId val="96644480"/>
        <c:axId val="96663040"/>
      </c:lineChart>
      <c:dateAx>
        <c:axId val="96644480"/>
        <c:scaling>
          <c:orientation val="minMax"/>
        </c:scaling>
        <c:delete val="1"/>
        <c:axPos val="b"/>
        <c:numFmt formatCode="ge" sourceLinked="1"/>
        <c:majorTickMark val="none"/>
        <c:minorTickMark val="none"/>
        <c:tickLblPos val="none"/>
        <c:crossAx val="96663040"/>
        <c:crosses val="autoZero"/>
        <c:auto val="1"/>
        <c:lblOffset val="100"/>
        <c:baseTimeUnit val="years"/>
      </c:dateAx>
      <c:valAx>
        <c:axId val="966630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6644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136.65</c:v>
                </c:pt>
                <c:pt idx="1">
                  <c:v>128.13999999999999</c:v>
                </c:pt>
                <c:pt idx="2">
                  <c:v>122.93</c:v>
                </c:pt>
                <c:pt idx="3">
                  <c:v>116.32</c:v>
                </c:pt>
                <c:pt idx="4">
                  <c:v>108.94</c:v>
                </c:pt>
              </c:numCache>
            </c:numRef>
          </c:val>
        </c:ser>
        <c:dLbls>
          <c:showLegendKey val="0"/>
          <c:showVal val="0"/>
          <c:showCatName val="0"/>
          <c:showSerName val="0"/>
          <c:showPercent val="0"/>
          <c:showBubbleSize val="0"/>
        </c:dLbls>
        <c:gapWidth val="150"/>
        <c:axId val="96680960"/>
        <c:axId val="96691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310.79000000000002</c:v>
                </c:pt>
                <c:pt idx="1">
                  <c:v>299.16000000000003</c:v>
                </c:pt>
                <c:pt idx="2">
                  <c:v>297.13</c:v>
                </c:pt>
                <c:pt idx="3">
                  <c:v>301.99</c:v>
                </c:pt>
                <c:pt idx="4">
                  <c:v>298.08999999999997</c:v>
                </c:pt>
              </c:numCache>
            </c:numRef>
          </c:val>
          <c:smooth val="0"/>
        </c:ser>
        <c:dLbls>
          <c:showLegendKey val="0"/>
          <c:showVal val="0"/>
          <c:showCatName val="0"/>
          <c:showSerName val="0"/>
          <c:showPercent val="0"/>
          <c:showBubbleSize val="0"/>
        </c:dLbls>
        <c:marker val="1"/>
        <c:smooth val="0"/>
        <c:axId val="96680960"/>
        <c:axId val="96691328"/>
      </c:lineChart>
      <c:dateAx>
        <c:axId val="96680960"/>
        <c:scaling>
          <c:orientation val="minMax"/>
        </c:scaling>
        <c:delete val="1"/>
        <c:axPos val="b"/>
        <c:numFmt formatCode="ge" sourceLinked="1"/>
        <c:majorTickMark val="none"/>
        <c:minorTickMark val="none"/>
        <c:tickLblPos val="none"/>
        <c:crossAx val="96691328"/>
        <c:crosses val="autoZero"/>
        <c:auto val="1"/>
        <c:lblOffset val="100"/>
        <c:baseTimeUnit val="years"/>
      </c:dateAx>
      <c:valAx>
        <c:axId val="966913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6680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100.08</c:v>
                </c:pt>
                <c:pt idx="1">
                  <c:v>100.33</c:v>
                </c:pt>
                <c:pt idx="2">
                  <c:v>100.79</c:v>
                </c:pt>
                <c:pt idx="3">
                  <c:v>115.58</c:v>
                </c:pt>
                <c:pt idx="4">
                  <c:v>112.76</c:v>
                </c:pt>
              </c:numCache>
            </c:numRef>
          </c:val>
        </c:ser>
        <c:dLbls>
          <c:showLegendKey val="0"/>
          <c:showVal val="0"/>
          <c:showCatName val="0"/>
          <c:showSerName val="0"/>
          <c:showPercent val="0"/>
          <c:showBubbleSize val="0"/>
        </c:dLbls>
        <c:gapWidth val="150"/>
        <c:axId val="97846400"/>
        <c:axId val="97848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99</c:v>
                </c:pt>
                <c:pt idx="1">
                  <c:v>99.91</c:v>
                </c:pt>
                <c:pt idx="2">
                  <c:v>99.89</c:v>
                </c:pt>
                <c:pt idx="3">
                  <c:v>107.05</c:v>
                </c:pt>
                <c:pt idx="4">
                  <c:v>106.4</c:v>
                </c:pt>
              </c:numCache>
            </c:numRef>
          </c:val>
          <c:smooth val="0"/>
        </c:ser>
        <c:dLbls>
          <c:showLegendKey val="0"/>
          <c:showVal val="0"/>
          <c:showCatName val="0"/>
          <c:showSerName val="0"/>
          <c:showPercent val="0"/>
          <c:showBubbleSize val="0"/>
        </c:dLbls>
        <c:marker val="1"/>
        <c:smooth val="0"/>
        <c:axId val="97846400"/>
        <c:axId val="97848320"/>
      </c:lineChart>
      <c:dateAx>
        <c:axId val="97846400"/>
        <c:scaling>
          <c:orientation val="minMax"/>
        </c:scaling>
        <c:delete val="1"/>
        <c:axPos val="b"/>
        <c:numFmt formatCode="ge" sourceLinked="1"/>
        <c:majorTickMark val="none"/>
        <c:minorTickMark val="none"/>
        <c:tickLblPos val="none"/>
        <c:crossAx val="97848320"/>
        <c:crosses val="autoZero"/>
        <c:auto val="1"/>
        <c:lblOffset val="100"/>
        <c:baseTimeUnit val="years"/>
      </c:dateAx>
      <c:valAx>
        <c:axId val="9784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846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147.66999999999999</c:v>
                </c:pt>
                <c:pt idx="1">
                  <c:v>147.77000000000001</c:v>
                </c:pt>
                <c:pt idx="2">
                  <c:v>147.06</c:v>
                </c:pt>
                <c:pt idx="3">
                  <c:v>128.26</c:v>
                </c:pt>
                <c:pt idx="4">
                  <c:v>131.44999999999999</c:v>
                </c:pt>
              </c:numCache>
            </c:numRef>
          </c:val>
        </c:ser>
        <c:dLbls>
          <c:showLegendKey val="0"/>
          <c:showVal val="0"/>
          <c:showCatName val="0"/>
          <c:showSerName val="0"/>
          <c:showPercent val="0"/>
          <c:showBubbleSize val="0"/>
        </c:dLbls>
        <c:gapWidth val="150"/>
        <c:axId val="97882496"/>
        <c:axId val="97884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164.03</c:v>
                </c:pt>
                <c:pt idx="1">
                  <c:v>164.25</c:v>
                </c:pt>
                <c:pt idx="2">
                  <c:v>165.34</c:v>
                </c:pt>
                <c:pt idx="3">
                  <c:v>155.09</c:v>
                </c:pt>
                <c:pt idx="4">
                  <c:v>156.29</c:v>
                </c:pt>
              </c:numCache>
            </c:numRef>
          </c:val>
          <c:smooth val="0"/>
        </c:ser>
        <c:dLbls>
          <c:showLegendKey val="0"/>
          <c:showVal val="0"/>
          <c:showCatName val="0"/>
          <c:showSerName val="0"/>
          <c:showPercent val="0"/>
          <c:showBubbleSize val="0"/>
        </c:dLbls>
        <c:marker val="1"/>
        <c:smooth val="0"/>
        <c:axId val="97882496"/>
        <c:axId val="97884416"/>
      </c:lineChart>
      <c:dateAx>
        <c:axId val="97882496"/>
        <c:scaling>
          <c:orientation val="minMax"/>
        </c:scaling>
        <c:delete val="1"/>
        <c:axPos val="b"/>
        <c:numFmt formatCode="ge" sourceLinked="1"/>
        <c:majorTickMark val="none"/>
        <c:minorTickMark val="none"/>
        <c:tickLblPos val="none"/>
        <c:crossAx val="97884416"/>
        <c:crosses val="autoZero"/>
        <c:auto val="1"/>
        <c:lblOffset val="100"/>
        <c:baseTimeUnit val="years"/>
      </c:dateAx>
      <c:valAx>
        <c:axId val="97884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882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愛知県　豊川市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A2</v>
      </c>
      <c r="AA8" s="53"/>
      <c r="AB8" s="53"/>
      <c r="AC8" s="53"/>
      <c r="AD8" s="53"/>
      <c r="AE8" s="53"/>
      <c r="AF8" s="53"/>
      <c r="AG8" s="54"/>
      <c r="AH8" s="3"/>
      <c r="AI8" s="55">
        <f>データ!Q6</f>
        <v>185273</v>
      </c>
      <c r="AJ8" s="56"/>
      <c r="AK8" s="56"/>
      <c r="AL8" s="56"/>
      <c r="AM8" s="56"/>
      <c r="AN8" s="56"/>
      <c r="AO8" s="56"/>
      <c r="AP8" s="57"/>
      <c r="AQ8" s="47">
        <f>データ!R6</f>
        <v>161.13999999999999</v>
      </c>
      <c r="AR8" s="47"/>
      <c r="AS8" s="47"/>
      <c r="AT8" s="47"/>
      <c r="AU8" s="47"/>
      <c r="AV8" s="47"/>
      <c r="AW8" s="47"/>
      <c r="AX8" s="47"/>
      <c r="AY8" s="47">
        <f>データ!S6</f>
        <v>1149.76</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85.13</v>
      </c>
      <c r="K10" s="47"/>
      <c r="L10" s="47"/>
      <c r="M10" s="47"/>
      <c r="N10" s="47"/>
      <c r="O10" s="47"/>
      <c r="P10" s="47"/>
      <c r="Q10" s="47"/>
      <c r="R10" s="47">
        <f>データ!O6</f>
        <v>99.8</v>
      </c>
      <c r="S10" s="47"/>
      <c r="T10" s="47"/>
      <c r="U10" s="47"/>
      <c r="V10" s="47"/>
      <c r="W10" s="47"/>
      <c r="X10" s="47"/>
      <c r="Y10" s="47"/>
      <c r="Z10" s="78">
        <f>データ!P6</f>
        <v>2160</v>
      </c>
      <c r="AA10" s="78"/>
      <c r="AB10" s="78"/>
      <c r="AC10" s="78"/>
      <c r="AD10" s="78"/>
      <c r="AE10" s="78"/>
      <c r="AF10" s="78"/>
      <c r="AG10" s="78"/>
      <c r="AH10" s="2"/>
      <c r="AI10" s="78">
        <f>データ!T6</f>
        <v>184971</v>
      </c>
      <c r="AJ10" s="78"/>
      <c r="AK10" s="78"/>
      <c r="AL10" s="78"/>
      <c r="AM10" s="78"/>
      <c r="AN10" s="78"/>
      <c r="AO10" s="78"/>
      <c r="AP10" s="78"/>
      <c r="AQ10" s="47">
        <f>データ!U6</f>
        <v>113.69</v>
      </c>
      <c r="AR10" s="47"/>
      <c r="AS10" s="47"/>
      <c r="AT10" s="47"/>
      <c r="AU10" s="47"/>
      <c r="AV10" s="47"/>
      <c r="AW10" s="47"/>
      <c r="AX10" s="47"/>
      <c r="AY10" s="47">
        <f>データ!V6</f>
        <v>1626.98</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106</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104</v>
      </c>
      <c r="BM47" s="59"/>
      <c r="BN47" s="59"/>
      <c r="BO47" s="59"/>
      <c r="BP47" s="59"/>
      <c r="BQ47" s="59"/>
      <c r="BR47" s="59"/>
      <c r="BS47" s="59"/>
      <c r="BT47" s="59"/>
      <c r="BU47" s="59"/>
      <c r="BV47" s="59"/>
      <c r="BW47" s="59"/>
      <c r="BX47" s="59"/>
      <c r="BY47" s="59"/>
      <c r="BZ47" s="6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105</v>
      </c>
      <c r="BM66" s="59"/>
      <c r="BN66" s="59"/>
      <c r="BO66" s="59"/>
      <c r="BP66" s="59"/>
      <c r="BQ66" s="59"/>
      <c r="BR66" s="59"/>
      <c r="BS66" s="59"/>
      <c r="BT66" s="59"/>
      <c r="BU66" s="59"/>
      <c r="BV66" s="59"/>
      <c r="BW66" s="59"/>
      <c r="BX66" s="59"/>
      <c r="BY66" s="59"/>
      <c r="BZ66" s="6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58"/>
      <c r="BM79" s="59"/>
      <c r="BN79" s="59"/>
      <c r="BO79" s="59"/>
      <c r="BP79" s="59"/>
      <c r="BQ79" s="59"/>
      <c r="BR79" s="59"/>
      <c r="BS79" s="59"/>
      <c r="BT79" s="59"/>
      <c r="BU79" s="59"/>
      <c r="BV79" s="59"/>
      <c r="BW79" s="59"/>
      <c r="BX79" s="59"/>
      <c r="BY79" s="59"/>
      <c r="BZ79" s="60"/>
    </row>
    <row r="80" spans="1:78" ht="13.5" customHeight="1">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58"/>
      <c r="BM80" s="59"/>
      <c r="BN80" s="59"/>
      <c r="BO80" s="59"/>
      <c r="BP80" s="59"/>
      <c r="BQ80" s="59"/>
      <c r="BR80" s="59"/>
      <c r="BS80" s="59"/>
      <c r="BT80" s="59"/>
      <c r="BU80" s="59"/>
      <c r="BV80" s="59"/>
      <c r="BW80" s="59"/>
      <c r="BX80" s="59"/>
      <c r="BY80" s="59"/>
      <c r="BZ80" s="6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232076</v>
      </c>
      <c r="D6" s="31">
        <f t="shared" si="3"/>
        <v>46</v>
      </c>
      <c r="E6" s="31">
        <f t="shared" si="3"/>
        <v>1</v>
      </c>
      <c r="F6" s="31">
        <f t="shared" si="3"/>
        <v>0</v>
      </c>
      <c r="G6" s="31">
        <f t="shared" si="3"/>
        <v>1</v>
      </c>
      <c r="H6" s="31" t="str">
        <f t="shared" si="3"/>
        <v>愛知県　豊川市</v>
      </c>
      <c r="I6" s="31" t="str">
        <f t="shared" si="3"/>
        <v>法適用</v>
      </c>
      <c r="J6" s="31" t="str">
        <f t="shared" si="3"/>
        <v>水道事業</v>
      </c>
      <c r="K6" s="31" t="str">
        <f t="shared" si="3"/>
        <v>末端給水事業</v>
      </c>
      <c r="L6" s="31" t="str">
        <f t="shared" si="3"/>
        <v>A2</v>
      </c>
      <c r="M6" s="32" t="str">
        <f t="shared" si="3"/>
        <v>-</v>
      </c>
      <c r="N6" s="32">
        <f t="shared" si="3"/>
        <v>85.13</v>
      </c>
      <c r="O6" s="32">
        <f t="shared" si="3"/>
        <v>99.8</v>
      </c>
      <c r="P6" s="32">
        <f t="shared" si="3"/>
        <v>2160</v>
      </c>
      <c r="Q6" s="32">
        <f t="shared" si="3"/>
        <v>185273</v>
      </c>
      <c r="R6" s="32">
        <f t="shared" si="3"/>
        <v>161.13999999999999</v>
      </c>
      <c r="S6" s="32">
        <f t="shared" si="3"/>
        <v>1149.76</v>
      </c>
      <c r="T6" s="32">
        <f t="shared" si="3"/>
        <v>184971</v>
      </c>
      <c r="U6" s="32">
        <f t="shared" si="3"/>
        <v>113.69</v>
      </c>
      <c r="V6" s="32">
        <f t="shared" si="3"/>
        <v>1626.98</v>
      </c>
      <c r="W6" s="33">
        <f>IF(W7="",NA(),W7)</f>
        <v>105.15</v>
      </c>
      <c r="X6" s="33">
        <f t="shared" ref="X6:AF6" si="4">IF(X7="",NA(),X7)</f>
        <v>105.42</v>
      </c>
      <c r="Y6" s="33">
        <f t="shared" si="4"/>
        <v>104.32</v>
      </c>
      <c r="Z6" s="33">
        <f t="shared" si="4"/>
        <v>117.43</v>
      </c>
      <c r="AA6" s="33">
        <f t="shared" si="4"/>
        <v>115.35</v>
      </c>
      <c r="AB6" s="33">
        <f t="shared" si="4"/>
        <v>107.51</v>
      </c>
      <c r="AC6" s="33">
        <f t="shared" si="4"/>
        <v>108.39</v>
      </c>
      <c r="AD6" s="33">
        <f t="shared" si="4"/>
        <v>108.9</v>
      </c>
      <c r="AE6" s="33">
        <f t="shared" si="4"/>
        <v>114.43</v>
      </c>
      <c r="AF6" s="33">
        <f t="shared" si="4"/>
        <v>114.08</v>
      </c>
      <c r="AG6" s="32" t="str">
        <f>IF(AG7="","",IF(AG7="-","【-】","【"&amp;SUBSTITUTE(TEXT(AG7,"#,##0.00"),"-","△")&amp;"】"))</f>
        <v>【113.56】</v>
      </c>
      <c r="AH6" s="32">
        <f>IF(AH7="",NA(),AH7)</f>
        <v>0</v>
      </c>
      <c r="AI6" s="32">
        <f t="shared" ref="AI6:AQ6" si="5">IF(AI7="",NA(),AI7)</f>
        <v>0</v>
      </c>
      <c r="AJ6" s="32">
        <f t="shared" si="5"/>
        <v>0</v>
      </c>
      <c r="AK6" s="32">
        <f t="shared" si="5"/>
        <v>0</v>
      </c>
      <c r="AL6" s="32">
        <f t="shared" si="5"/>
        <v>0</v>
      </c>
      <c r="AM6" s="33">
        <f t="shared" si="5"/>
        <v>2.83</v>
      </c>
      <c r="AN6" s="33">
        <f t="shared" si="5"/>
        <v>3.08</v>
      </c>
      <c r="AO6" s="33">
        <f t="shared" si="5"/>
        <v>3.47</v>
      </c>
      <c r="AP6" s="33">
        <f t="shared" si="5"/>
        <v>0.13</v>
      </c>
      <c r="AQ6" s="32">
        <f t="shared" si="5"/>
        <v>0</v>
      </c>
      <c r="AR6" s="32" t="str">
        <f>IF(AR7="","",IF(AR7="-","【-】","【"&amp;SUBSTITUTE(TEXT(AR7,"#,##0.00"),"-","△")&amp;"】"))</f>
        <v>【0.87】</v>
      </c>
      <c r="AS6" s="33">
        <f>IF(AS7="",NA(),AS7)</f>
        <v>739.66</v>
      </c>
      <c r="AT6" s="33">
        <f t="shared" ref="AT6:BB6" si="6">IF(AT7="",NA(),AT7)</f>
        <v>807.72</v>
      </c>
      <c r="AU6" s="33">
        <f t="shared" si="6"/>
        <v>791.21</v>
      </c>
      <c r="AV6" s="33">
        <f t="shared" si="6"/>
        <v>373.57</v>
      </c>
      <c r="AW6" s="33">
        <f t="shared" si="6"/>
        <v>298</v>
      </c>
      <c r="AX6" s="33">
        <f t="shared" si="6"/>
        <v>602.73</v>
      </c>
      <c r="AY6" s="33">
        <f t="shared" si="6"/>
        <v>590.46</v>
      </c>
      <c r="AZ6" s="33">
        <f t="shared" si="6"/>
        <v>628.34</v>
      </c>
      <c r="BA6" s="33">
        <f t="shared" si="6"/>
        <v>289.8</v>
      </c>
      <c r="BB6" s="33">
        <f t="shared" si="6"/>
        <v>299.44</v>
      </c>
      <c r="BC6" s="32" t="str">
        <f>IF(BC7="","",IF(BC7="-","【-】","【"&amp;SUBSTITUTE(TEXT(BC7,"#,##0.00"),"-","△")&amp;"】"))</f>
        <v>【262.74】</v>
      </c>
      <c r="BD6" s="33">
        <f>IF(BD7="",NA(),BD7)</f>
        <v>136.65</v>
      </c>
      <c r="BE6" s="33">
        <f t="shared" ref="BE6:BM6" si="7">IF(BE7="",NA(),BE7)</f>
        <v>128.13999999999999</v>
      </c>
      <c r="BF6" s="33">
        <f t="shared" si="7"/>
        <v>122.93</v>
      </c>
      <c r="BG6" s="33">
        <f t="shared" si="7"/>
        <v>116.32</v>
      </c>
      <c r="BH6" s="33">
        <f t="shared" si="7"/>
        <v>108.94</v>
      </c>
      <c r="BI6" s="33">
        <f t="shared" si="7"/>
        <v>310.79000000000002</v>
      </c>
      <c r="BJ6" s="33">
        <f t="shared" si="7"/>
        <v>299.16000000000003</v>
      </c>
      <c r="BK6" s="33">
        <f t="shared" si="7"/>
        <v>297.13</v>
      </c>
      <c r="BL6" s="33">
        <f t="shared" si="7"/>
        <v>301.99</v>
      </c>
      <c r="BM6" s="33">
        <f t="shared" si="7"/>
        <v>298.08999999999997</v>
      </c>
      <c r="BN6" s="32" t="str">
        <f>IF(BN7="","",IF(BN7="-","【-】","【"&amp;SUBSTITUTE(TEXT(BN7,"#,##0.00"),"-","△")&amp;"】"))</f>
        <v>【276.38】</v>
      </c>
      <c r="BO6" s="33">
        <f>IF(BO7="",NA(),BO7)</f>
        <v>100.08</v>
      </c>
      <c r="BP6" s="33">
        <f t="shared" ref="BP6:BX6" si="8">IF(BP7="",NA(),BP7)</f>
        <v>100.33</v>
      </c>
      <c r="BQ6" s="33">
        <f t="shared" si="8"/>
        <v>100.79</v>
      </c>
      <c r="BR6" s="33">
        <f t="shared" si="8"/>
        <v>115.58</v>
      </c>
      <c r="BS6" s="33">
        <f t="shared" si="8"/>
        <v>112.76</v>
      </c>
      <c r="BT6" s="33">
        <f t="shared" si="8"/>
        <v>99</v>
      </c>
      <c r="BU6" s="33">
        <f t="shared" si="8"/>
        <v>99.91</v>
      </c>
      <c r="BV6" s="33">
        <f t="shared" si="8"/>
        <v>99.89</v>
      </c>
      <c r="BW6" s="33">
        <f t="shared" si="8"/>
        <v>107.05</v>
      </c>
      <c r="BX6" s="33">
        <f t="shared" si="8"/>
        <v>106.4</v>
      </c>
      <c r="BY6" s="32" t="str">
        <f>IF(BY7="","",IF(BY7="-","【-】","【"&amp;SUBSTITUTE(TEXT(BY7,"#,##0.00"),"-","△")&amp;"】"))</f>
        <v>【104.99】</v>
      </c>
      <c r="BZ6" s="33">
        <f>IF(BZ7="",NA(),BZ7)</f>
        <v>147.66999999999999</v>
      </c>
      <c r="CA6" s="33">
        <f t="shared" ref="CA6:CI6" si="9">IF(CA7="",NA(),CA7)</f>
        <v>147.77000000000001</v>
      </c>
      <c r="CB6" s="33">
        <f t="shared" si="9"/>
        <v>147.06</v>
      </c>
      <c r="CC6" s="33">
        <f t="shared" si="9"/>
        <v>128.26</v>
      </c>
      <c r="CD6" s="33">
        <f t="shared" si="9"/>
        <v>131.44999999999999</v>
      </c>
      <c r="CE6" s="33">
        <f t="shared" si="9"/>
        <v>164.03</v>
      </c>
      <c r="CF6" s="33">
        <f t="shared" si="9"/>
        <v>164.25</v>
      </c>
      <c r="CG6" s="33">
        <f t="shared" si="9"/>
        <v>165.34</v>
      </c>
      <c r="CH6" s="33">
        <f t="shared" si="9"/>
        <v>155.09</v>
      </c>
      <c r="CI6" s="33">
        <f t="shared" si="9"/>
        <v>156.29</v>
      </c>
      <c r="CJ6" s="32" t="str">
        <f>IF(CJ7="","",IF(CJ7="-","【-】","【"&amp;SUBSTITUTE(TEXT(CJ7,"#,##0.00"),"-","△")&amp;"】"))</f>
        <v>【163.72】</v>
      </c>
      <c r="CK6" s="33">
        <f>IF(CK7="",NA(),CK7)</f>
        <v>68.13</v>
      </c>
      <c r="CL6" s="33">
        <f t="shared" ref="CL6:CT6" si="10">IF(CL7="",NA(),CL7)</f>
        <v>68.56</v>
      </c>
      <c r="CM6" s="33">
        <f t="shared" si="10"/>
        <v>67.25</v>
      </c>
      <c r="CN6" s="33">
        <f t="shared" si="10"/>
        <v>66.540000000000006</v>
      </c>
      <c r="CO6" s="33">
        <f t="shared" si="10"/>
        <v>66.08</v>
      </c>
      <c r="CP6" s="33">
        <f t="shared" si="10"/>
        <v>63.07</v>
      </c>
      <c r="CQ6" s="33">
        <f t="shared" si="10"/>
        <v>62.71</v>
      </c>
      <c r="CR6" s="33">
        <f t="shared" si="10"/>
        <v>62.15</v>
      </c>
      <c r="CS6" s="33">
        <f t="shared" si="10"/>
        <v>61.61</v>
      </c>
      <c r="CT6" s="33">
        <f t="shared" si="10"/>
        <v>62.34</v>
      </c>
      <c r="CU6" s="32" t="str">
        <f>IF(CU7="","",IF(CU7="-","【-】","【"&amp;SUBSTITUTE(TEXT(CU7,"#,##0.00"),"-","△")&amp;"】"))</f>
        <v>【59.76】</v>
      </c>
      <c r="CV6" s="33">
        <f>IF(CV7="",NA(),CV7)</f>
        <v>92.47</v>
      </c>
      <c r="CW6" s="33">
        <f t="shared" ref="CW6:DE6" si="11">IF(CW7="",NA(),CW7)</f>
        <v>92.74</v>
      </c>
      <c r="CX6" s="33">
        <f t="shared" si="11"/>
        <v>92.84</v>
      </c>
      <c r="CY6" s="33">
        <f t="shared" si="11"/>
        <v>92.84</v>
      </c>
      <c r="CZ6" s="33">
        <f t="shared" si="11"/>
        <v>92.66</v>
      </c>
      <c r="DA6" s="33">
        <f t="shared" si="11"/>
        <v>89.96</v>
      </c>
      <c r="DB6" s="33">
        <f t="shared" si="11"/>
        <v>90.54</v>
      </c>
      <c r="DC6" s="33">
        <f t="shared" si="11"/>
        <v>90.64</v>
      </c>
      <c r="DD6" s="33">
        <f t="shared" si="11"/>
        <v>90.23</v>
      </c>
      <c r="DE6" s="33">
        <f t="shared" si="11"/>
        <v>90.15</v>
      </c>
      <c r="DF6" s="32" t="str">
        <f>IF(DF7="","",IF(DF7="-","【-】","【"&amp;SUBSTITUTE(TEXT(DF7,"#,##0.00"),"-","△")&amp;"】"))</f>
        <v>【89.95】</v>
      </c>
      <c r="DG6" s="33">
        <f>IF(DG7="",NA(),DG7)</f>
        <v>42.69</v>
      </c>
      <c r="DH6" s="33">
        <f t="shared" ref="DH6:DP6" si="12">IF(DH7="",NA(),DH7)</f>
        <v>43.43</v>
      </c>
      <c r="DI6" s="33">
        <f t="shared" si="12"/>
        <v>43.79</v>
      </c>
      <c r="DJ6" s="33">
        <f t="shared" si="12"/>
        <v>44.16</v>
      </c>
      <c r="DK6" s="33">
        <f t="shared" si="12"/>
        <v>44.58</v>
      </c>
      <c r="DL6" s="33">
        <f t="shared" si="12"/>
        <v>41.47</v>
      </c>
      <c r="DM6" s="33">
        <f t="shared" si="12"/>
        <v>42.43</v>
      </c>
      <c r="DN6" s="33">
        <f t="shared" si="12"/>
        <v>43.24</v>
      </c>
      <c r="DO6" s="33">
        <f t="shared" si="12"/>
        <v>46.36</v>
      </c>
      <c r="DP6" s="33">
        <f t="shared" si="12"/>
        <v>47.37</v>
      </c>
      <c r="DQ6" s="32" t="str">
        <f>IF(DQ7="","",IF(DQ7="-","【-】","【"&amp;SUBSTITUTE(TEXT(DQ7,"#,##0.00"),"-","△")&amp;"】"))</f>
        <v>【47.18】</v>
      </c>
      <c r="DR6" s="33">
        <f>IF(DR7="",NA(),DR7)</f>
        <v>7.49</v>
      </c>
      <c r="DS6" s="33">
        <f t="shared" ref="DS6:EA6" si="13">IF(DS7="",NA(),DS7)</f>
        <v>9.92</v>
      </c>
      <c r="DT6" s="33">
        <f t="shared" si="13"/>
        <v>12.92</v>
      </c>
      <c r="DU6" s="33">
        <f t="shared" si="13"/>
        <v>14.82</v>
      </c>
      <c r="DV6" s="33">
        <f t="shared" si="13"/>
        <v>16.41</v>
      </c>
      <c r="DW6" s="33">
        <f t="shared" si="13"/>
        <v>9.92</v>
      </c>
      <c r="DX6" s="33">
        <f t="shared" si="13"/>
        <v>11.07</v>
      </c>
      <c r="DY6" s="33">
        <f t="shared" si="13"/>
        <v>12.21</v>
      </c>
      <c r="DZ6" s="33">
        <f t="shared" si="13"/>
        <v>13.57</v>
      </c>
      <c r="EA6" s="33">
        <f t="shared" si="13"/>
        <v>14.27</v>
      </c>
      <c r="EB6" s="32" t="str">
        <f>IF(EB7="","",IF(EB7="-","【-】","【"&amp;SUBSTITUTE(TEXT(EB7,"#,##0.00"),"-","△")&amp;"】"))</f>
        <v>【13.18】</v>
      </c>
      <c r="EC6" s="33">
        <f>IF(EC7="",NA(),EC7)</f>
        <v>1.37</v>
      </c>
      <c r="ED6" s="33">
        <f t="shared" ref="ED6:EL6" si="14">IF(ED7="",NA(),ED7)</f>
        <v>1.2</v>
      </c>
      <c r="EE6" s="33">
        <f t="shared" si="14"/>
        <v>1.1399999999999999</v>
      </c>
      <c r="EF6" s="33">
        <f t="shared" si="14"/>
        <v>1.67</v>
      </c>
      <c r="EG6" s="33">
        <f t="shared" si="14"/>
        <v>1.45</v>
      </c>
      <c r="EH6" s="33">
        <f t="shared" si="14"/>
        <v>0.82</v>
      </c>
      <c r="EI6" s="33">
        <f t="shared" si="14"/>
        <v>0.76</v>
      </c>
      <c r="EJ6" s="33">
        <f t="shared" si="14"/>
        <v>0.8</v>
      </c>
      <c r="EK6" s="33">
        <f t="shared" si="14"/>
        <v>0.72</v>
      </c>
      <c r="EL6" s="33">
        <f t="shared" si="14"/>
        <v>0.67</v>
      </c>
      <c r="EM6" s="32" t="str">
        <f>IF(EM7="","",IF(EM7="-","【-】","【"&amp;SUBSTITUTE(TEXT(EM7,"#,##0.00"),"-","△")&amp;"】"))</f>
        <v>【0.85】</v>
      </c>
    </row>
    <row r="7" spans="1:143" s="34" customFormat="1">
      <c r="A7" s="26"/>
      <c r="B7" s="35">
        <v>2015</v>
      </c>
      <c r="C7" s="35">
        <v>232076</v>
      </c>
      <c r="D7" s="35">
        <v>46</v>
      </c>
      <c r="E7" s="35">
        <v>1</v>
      </c>
      <c r="F7" s="35">
        <v>0</v>
      </c>
      <c r="G7" s="35">
        <v>1</v>
      </c>
      <c r="H7" s="35" t="s">
        <v>93</v>
      </c>
      <c r="I7" s="35" t="s">
        <v>94</v>
      </c>
      <c r="J7" s="35" t="s">
        <v>95</v>
      </c>
      <c r="K7" s="35" t="s">
        <v>96</v>
      </c>
      <c r="L7" s="35" t="s">
        <v>97</v>
      </c>
      <c r="M7" s="36" t="s">
        <v>98</v>
      </c>
      <c r="N7" s="36">
        <v>85.13</v>
      </c>
      <c r="O7" s="36">
        <v>99.8</v>
      </c>
      <c r="P7" s="36">
        <v>2160</v>
      </c>
      <c r="Q7" s="36">
        <v>185273</v>
      </c>
      <c r="R7" s="36">
        <v>161.13999999999999</v>
      </c>
      <c r="S7" s="36">
        <v>1149.76</v>
      </c>
      <c r="T7" s="36">
        <v>184971</v>
      </c>
      <c r="U7" s="36">
        <v>113.69</v>
      </c>
      <c r="V7" s="36">
        <v>1626.98</v>
      </c>
      <c r="W7" s="36">
        <v>105.15</v>
      </c>
      <c r="X7" s="36">
        <v>105.42</v>
      </c>
      <c r="Y7" s="36">
        <v>104.32</v>
      </c>
      <c r="Z7" s="36">
        <v>117.43</v>
      </c>
      <c r="AA7" s="36">
        <v>115.35</v>
      </c>
      <c r="AB7" s="36">
        <v>107.51</v>
      </c>
      <c r="AC7" s="36">
        <v>108.39</v>
      </c>
      <c r="AD7" s="36">
        <v>108.9</v>
      </c>
      <c r="AE7" s="36">
        <v>114.43</v>
      </c>
      <c r="AF7" s="36">
        <v>114.08</v>
      </c>
      <c r="AG7" s="36">
        <v>113.56</v>
      </c>
      <c r="AH7" s="36">
        <v>0</v>
      </c>
      <c r="AI7" s="36">
        <v>0</v>
      </c>
      <c r="AJ7" s="36">
        <v>0</v>
      </c>
      <c r="AK7" s="36">
        <v>0</v>
      </c>
      <c r="AL7" s="36">
        <v>0</v>
      </c>
      <c r="AM7" s="36">
        <v>2.83</v>
      </c>
      <c r="AN7" s="36">
        <v>3.08</v>
      </c>
      <c r="AO7" s="36">
        <v>3.47</v>
      </c>
      <c r="AP7" s="36">
        <v>0.13</v>
      </c>
      <c r="AQ7" s="36">
        <v>0</v>
      </c>
      <c r="AR7" s="36">
        <v>0.87</v>
      </c>
      <c r="AS7" s="36">
        <v>739.66</v>
      </c>
      <c r="AT7" s="36">
        <v>807.72</v>
      </c>
      <c r="AU7" s="36">
        <v>791.21</v>
      </c>
      <c r="AV7" s="36">
        <v>373.57</v>
      </c>
      <c r="AW7" s="36">
        <v>298</v>
      </c>
      <c r="AX7" s="36">
        <v>602.73</v>
      </c>
      <c r="AY7" s="36">
        <v>590.46</v>
      </c>
      <c r="AZ7" s="36">
        <v>628.34</v>
      </c>
      <c r="BA7" s="36">
        <v>289.8</v>
      </c>
      <c r="BB7" s="36">
        <v>299.44</v>
      </c>
      <c r="BC7" s="36">
        <v>262.74</v>
      </c>
      <c r="BD7" s="36">
        <v>136.65</v>
      </c>
      <c r="BE7" s="36">
        <v>128.13999999999999</v>
      </c>
      <c r="BF7" s="36">
        <v>122.93</v>
      </c>
      <c r="BG7" s="36">
        <v>116.32</v>
      </c>
      <c r="BH7" s="36">
        <v>108.94</v>
      </c>
      <c r="BI7" s="36">
        <v>310.79000000000002</v>
      </c>
      <c r="BJ7" s="36">
        <v>299.16000000000003</v>
      </c>
      <c r="BK7" s="36">
        <v>297.13</v>
      </c>
      <c r="BL7" s="36">
        <v>301.99</v>
      </c>
      <c r="BM7" s="36">
        <v>298.08999999999997</v>
      </c>
      <c r="BN7" s="36">
        <v>276.38</v>
      </c>
      <c r="BO7" s="36">
        <v>100.08</v>
      </c>
      <c r="BP7" s="36">
        <v>100.33</v>
      </c>
      <c r="BQ7" s="36">
        <v>100.79</v>
      </c>
      <c r="BR7" s="36">
        <v>115.58</v>
      </c>
      <c r="BS7" s="36">
        <v>112.76</v>
      </c>
      <c r="BT7" s="36">
        <v>99</v>
      </c>
      <c r="BU7" s="36">
        <v>99.91</v>
      </c>
      <c r="BV7" s="36">
        <v>99.89</v>
      </c>
      <c r="BW7" s="36">
        <v>107.05</v>
      </c>
      <c r="BX7" s="36">
        <v>106.4</v>
      </c>
      <c r="BY7" s="36">
        <v>104.99</v>
      </c>
      <c r="BZ7" s="36">
        <v>147.66999999999999</v>
      </c>
      <c r="CA7" s="36">
        <v>147.77000000000001</v>
      </c>
      <c r="CB7" s="36">
        <v>147.06</v>
      </c>
      <c r="CC7" s="36">
        <v>128.26</v>
      </c>
      <c r="CD7" s="36">
        <v>131.44999999999999</v>
      </c>
      <c r="CE7" s="36">
        <v>164.03</v>
      </c>
      <c r="CF7" s="36">
        <v>164.25</v>
      </c>
      <c r="CG7" s="36">
        <v>165.34</v>
      </c>
      <c r="CH7" s="36">
        <v>155.09</v>
      </c>
      <c r="CI7" s="36">
        <v>156.29</v>
      </c>
      <c r="CJ7" s="36">
        <v>163.72</v>
      </c>
      <c r="CK7" s="36">
        <v>68.13</v>
      </c>
      <c r="CL7" s="36">
        <v>68.56</v>
      </c>
      <c r="CM7" s="36">
        <v>67.25</v>
      </c>
      <c r="CN7" s="36">
        <v>66.540000000000006</v>
      </c>
      <c r="CO7" s="36">
        <v>66.08</v>
      </c>
      <c r="CP7" s="36">
        <v>63.07</v>
      </c>
      <c r="CQ7" s="36">
        <v>62.71</v>
      </c>
      <c r="CR7" s="36">
        <v>62.15</v>
      </c>
      <c r="CS7" s="36">
        <v>61.61</v>
      </c>
      <c r="CT7" s="36">
        <v>62.34</v>
      </c>
      <c r="CU7" s="36">
        <v>59.76</v>
      </c>
      <c r="CV7" s="36">
        <v>92.47</v>
      </c>
      <c r="CW7" s="36">
        <v>92.74</v>
      </c>
      <c r="CX7" s="36">
        <v>92.84</v>
      </c>
      <c r="CY7" s="36">
        <v>92.84</v>
      </c>
      <c r="CZ7" s="36">
        <v>92.66</v>
      </c>
      <c r="DA7" s="36">
        <v>89.96</v>
      </c>
      <c r="DB7" s="36">
        <v>90.54</v>
      </c>
      <c r="DC7" s="36">
        <v>90.64</v>
      </c>
      <c r="DD7" s="36">
        <v>90.23</v>
      </c>
      <c r="DE7" s="36">
        <v>90.15</v>
      </c>
      <c r="DF7" s="36">
        <v>89.95</v>
      </c>
      <c r="DG7" s="36">
        <v>42.69</v>
      </c>
      <c r="DH7" s="36">
        <v>43.43</v>
      </c>
      <c r="DI7" s="36">
        <v>43.79</v>
      </c>
      <c r="DJ7" s="36">
        <v>44.16</v>
      </c>
      <c r="DK7" s="36">
        <v>44.58</v>
      </c>
      <c r="DL7" s="36">
        <v>41.47</v>
      </c>
      <c r="DM7" s="36">
        <v>42.43</v>
      </c>
      <c r="DN7" s="36">
        <v>43.24</v>
      </c>
      <c r="DO7" s="36">
        <v>46.36</v>
      </c>
      <c r="DP7" s="36">
        <v>47.37</v>
      </c>
      <c r="DQ7" s="36">
        <v>47.18</v>
      </c>
      <c r="DR7" s="36">
        <v>7.49</v>
      </c>
      <c r="DS7" s="36">
        <v>9.92</v>
      </c>
      <c r="DT7" s="36">
        <v>12.92</v>
      </c>
      <c r="DU7" s="36">
        <v>14.82</v>
      </c>
      <c r="DV7" s="36">
        <v>16.41</v>
      </c>
      <c r="DW7" s="36">
        <v>9.92</v>
      </c>
      <c r="DX7" s="36">
        <v>11.07</v>
      </c>
      <c r="DY7" s="36">
        <v>12.21</v>
      </c>
      <c r="DZ7" s="36">
        <v>13.57</v>
      </c>
      <c r="EA7" s="36">
        <v>14.27</v>
      </c>
      <c r="EB7" s="36">
        <v>13.18</v>
      </c>
      <c r="EC7" s="36">
        <v>1.37</v>
      </c>
      <c r="ED7" s="36">
        <v>1.2</v>
      </c>
      <c r="EE7" s="36">
        <v>1.1399999999999999</v>
      </c>
      <c r="EF7" s="36">
        <v>1.67</v>
      </c>
      <c r="EG7" s="36">
        <v>1.45</v>
      </c>
      <c r="EH7" s="36">
        <v>0.82</v>
      </c>
      <c r="EI7" s="36">
        <v>0.76</v>
      </c>
      <c r="EJ7" s="36">
        <v>0.8</v>
      </c>
      <c r="EK7" s="36">
        <v>0.72</v>
      </c>
      <c r="EL7" s="36">
        <v>0.67</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愛知県</cp:lastModifiedBy>
  <cp:lastPrinted>2017-02-23T01:22:29Z</cp:lastPrinted>
  <dcterms:created xsi:type="dcterms:W3CDTF">2017-02-01T08:42:54Z</dcterms:created>
  <dcterms:modified xsi:type="dcterms:W3CDTF">2017-02-23T01:22:30Z</dcterms:modified>
  <cp:category/>
</cp:coreProperties>
</file>