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610" windowHeight="116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<sst xmlns="http://schemas.openxmlformats.org/spreadsheetml/2006/main" count="226" uniqueCount="111">
  <si>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</si>
  <si>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</si>
  <si>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</si>
  <si>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</si>
  <si>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</si>
  <si>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</si>
  <si>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</si>
  <si>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</si>
  <si>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</si>
  <si>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</si>
  <si>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</si>
  <si>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</si>
  <si>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</si>
  <si>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</si>
  <si>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</si>
  <si>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</si>
  <si>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</si>
  <si>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</si>
  <si>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</si>
  <si>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</si>
  <si>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</si>
  <si>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</si>
  <si>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</si>
  <si>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</si>
  <si>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</si>
  <si>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</si>
  <si>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</si>
  <si>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</si>
  <si>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</si>
  <si>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</si>
  <si>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</si>
  <si>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</si>
  <si>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</si>
  <si>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</si>
  <si>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</si>
  <si>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</si>
  <si>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</si>
  <si>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</si>
  <si>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</si>
  <si>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</si>
  <si>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</si>
  <si>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</si>
  <si>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</si>
  <si>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</si>
  <si>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</si>
  <si>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</si>
  <si>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</si>
  <si>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</si>
  <si>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</si>
  <si>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</si>
  <si>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</si>
  <si>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</si>
  <si>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</si>
  <si>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</si>
  <si>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</si>
  <si>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</si>
  <si>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</si>
  <si>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</si>
  <si>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</si>
  <si>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</si>
  <si>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</si>
  <si>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</si>
  <si>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</si>
  <si>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</si>
  <si>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</si>
  <si>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</si>
  <si>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</si>
  <si>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</si>
  <si>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</si>
  <si>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</si>
  <si>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</si>
  <si>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</si>
  <si>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</si>
  <si>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</si>
  <si>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</si>
  <si>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</si>
  <si>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</si>
  <si>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</si>
  <si>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</si>
  <si>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</si>
  <si>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</si>
  <si>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</si>
  <si>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</si>
  <si>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</si>
  <si>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</si>
  <si>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</si>
  <si>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</si>
  <si>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</si>
  <si>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</si>
  <si>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</si>
  <si>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</si>
  <si>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</si>
  <si>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</si>
  <si>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</si>
  <si>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</si>
  <si>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</si>
  <si>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</si>
  <si>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</si>
  <si>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</si>
  <si>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</si>
  <si>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</si>
  <si>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</si>
  <si>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</si>
  <si>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</si>
  <si>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</si>
  <si>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</si>
  <si>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</si>
  <si>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</si>
  <si>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③管渠改善率は管渠調査等による管渠の更新により少しずつ伸びています。
　①有形固定資産減価償却率及び②管渠老朽化率が明確化していないので、今後、資産調査を行い、明確化していく必要があります。</t>
    <rPh sb="2" eb="4">
      <t>カンキョ</t>
    </rPh>
    <rPh sb="4" eb="6">
      <t>カイゼン</t>
    </rPh>
    <rPh sb="6" eb="7">
      <t>リツ</t>
    </rPh>
    <rPh sb="8" eb="10">
      <t>カンキョ</t>
    </rPh>
    <rPh sb="10" eb="12">
      <t>チョウサ</t>
    </rPh>
    <rPh sb="12" eb="13">
      <t>トウ</t>
    </rPh>
    <rPh sb="16" eb="18">
      <t>カンキョ</t>
    </rPh>
    <rPh sb="19" eb="21">
      <t>コウシン</t>
    </rPh>
    <rPh sb="24" eb="25">
      <t>スコ</t>
    </rPh>
    <rPh sb="28" eb="29">
      <t>ノ</t>
    </rPh>
    <rPh sb="38" eb="40">
      <t>ユウケイ</t>
    </rPh>
    <rPh sb="40" eb="42">
      <t>コテイ</t>
    </rPh>
    <rPh sb="42" eb="44">
      <t>シサン</t>
    </rPh>
    <rPh sb="44" eb="46">
      <t>ゲンカ</t>
    </rPh>
    <rPh sb="46" eb="48">
      <t>ショウキャク</t>
    </rPh>
    <rPh sb="48" eb="49">
      <t>リツ</t>
    </rPh>
    <rPh sb="49" eb="50">
      <t>オヨ</t>
    </rPh>
    <rPh sb="52" eb="54">
      <t>カンキョ</t>
    </rPh>
    <rPh sb="54" eb="57">
      <t>ロウキュウカ</t>
    </rPh>
    <rPh sb="57" eb="58">
      <t>リツ</t>
    </rPh>
    <rPh sb="59" eb="62">
      <t>メイカクカ</t>
    </rPh>
    <rPh sb="70" eb="72">
      <t>コンゴ</t>
    </rPh>
    <rPh sb="73" eb="75">
      <t>シサン</t>
    </rPh>
    <rPh sb="75" eb="77">
      <t>チョウサ</t>
    </rPh>
    <rPh sb="78" eb="79">
      <t>オコナ</t>
    </rPh>
    <rPh sb="81" eb="84">
      <t>メイカクカ</t>
    </rPh>
    <rPh sb="88" eb="90">
      <t>ヒツヨウ</t>
    </rPh>
    <phoneticPr fontId="4"/>
  </si>
  <si>
    <t>　現在、本事業は地方公営企業法の適用外にあることから、資産の把握が遅れており、経営状況が見え難くなっています。
　今後、地方公営企業法適用への移行を図りつつ、資産調査を徹底し、予算及び事業を明確化して中長期的な視野で経営課題を分析し、経営の健全化に努める必要があります。</t>
    <rPh sb="1" eb="3">
      <t>ゲンザイ</t>
    </rPh>
    <rPh sb="4" eb="5">
      <t>ホン</t>
    </rPh>
    <rPh sb="5" eb="7">
      <t>ジギョウ</t>
    </rPh>
    <rPh sb="8" eb="10">
      <t>チホウ</t>
    </rPh>
    <rPh sb="10" eb="12">
      <t>コウエイ</t>
    </rPh>
    <rPh sb="12" eb="14">
      <t>キギョウ</t>
    </rPh>
    <rPh sb="14" eb="15">
      <t>ホウ</t>
    </rPh>
    <rPh sb="16" eb="18">
      <t>テキヨウ</t>
    </rPh>
    <rPh sb="18" eb="19">
      <t>ガイ</t>
    </rPh>
    <rPh sb="27" eb="29">
      <t>シサン</t>
    </rPh>
    <rPh sb="30" eb="32">
      <t>ハアク</t>
    </rPh>
    <rPh sb="33" eb="34">
      <t>オク</t>
    </rPh>
    <rPh sb="39" eb="41">
      <t>ケイエイ</t>
    </rPh>
    <rPh sb="41" eb="43">
      <t>ジョウキョウ</t>
    </rPh>
    <rPh sb="44" eb="45">
      <t>ミ</t>
    </rPh>
    <rPh sb="46" eb="47">
      <t>ガタ</t>
    </rPh>
    <rPh sb="57" eb="59">
      <t>コンゴ</t>
    </rPh>
    <rPh sb="60" eb="62">
      <t>チホウ</t>
    </rPh>
    <rPh sb="62" eb="64">
      <t>コウエイ</t>
    </rPh>
    <rPh sb="64" eb="66">
      <t>キギョウ</t>
    </rPh>
    <rPh sb="66" eb="67">
      <t>ホウ</t>
    </rPh>
    <rPh sb="67" eb="69">
      <t>テキヨウ</t>
    </rPh>
    <rPh sb="71" eb="73">
      <t>イコウ</t>
    </rPh>
    <rPh sb="74" eb="75">
      <t>ハカ</t>
    </rPh>
    <rPh sb="79" eb="81">
      <t>シサン</t>
    </rPh>
    <rPh sb="81" eb="83">
      <t>チョウサ</t>
    </rPh>
    <rPh sb="84" eb="86">
      <t>テッテイ</t>
    </rPh>
    <rPh sb="88" eb="90">
      <t>ヨサン</t>
    </rPh>
    <rPh sb="90" eb="91">
      <t>オヨ</t>
    </rPh>
    <rPh sb="92" eb="94">
      <t>ジギョウ</t>
    </rPh>
    <rPh sb="95" eb="98">
      <t>メイカクカ</t>
    </rPh>
    <rPh sb="100" eb="104">
      <t>チュウチョウキテキ</t>
    </rPh>
    <rPh sb="105" eb="107">
      <t>シヤ</t>
    </rPh>
    <rPh sb="108" eb="110">
      <t>ケイエイ</t>
    </rPh>
    <rPh sb="110" eb="112">
      <t>カダイ</t>
    </rPh>
    <rPh sb="113" eb="115">
      <t>ブンセキ</t>
    </rPh>
    <rPh sb="117" eb="119">
      <t>ケイエイ</t>
    </rPh>
    <rPh sb="120" eb="123">
      <t>ケンゼンカ</t>
    </rPh>
    <rPh sb="124" eb="125">
      <t>ツト</t>
    </rPh>
    <rPh sb="127" eb="129">
      <t>ヒツヨウ</t>
    </rPh>
    <phoneticPr fontId="4"/>
  </si>
  <si>
    <t>　平成２７年度は①収益的収支比率及び⑤経費回収率が減少し、⑥汚水処理原価が増加しています。これは、平成２７年度より使用料の目標単価を総務省の目標値に合わせたため、公費負担額が減少し、その分を一般会計繰入金で対応することとなったためです。このため汚水処理費が増額し、今後は、更なる経費節減等を図るとともに経営の健全化に向けた取組みが必要です。
　なお、⑧の水洗化率において、少しずつ伸びていますが、平均値を下回っているので、今後も下水道整備に併せて接続率の向上に努める必要があります。</t>
    <rPh sb="1" eb="3">
      <t>ヘイセイ</t>
    </rPh>
    <rPh sb="5" eb="7">
      <t>ネンド</t>
    </rPh>
    <rPh sb="9" eb="12">
      <t>シュウエキテキ</t>
    </rPh>
    <rPh sb="12" eb="14">
      <t>シュウシ</t>
    </rPh>
    <rPh sb="14" eb="16">
      <t>ヒリツ</t>
    </rPh>
    <rPh sb="16" eb="17">
      <t>オヨ</t>
    </rPh>
    <rPh sb="19" eb="21">
      <t>ケイヒ</t>
    </rPh>
    <rPh sb="21" eb="23">
      <t>カイシュウ</t>
    </rPh>
    <rPh sb="23" eb="24">
      <t>リツ</t>
    </rPh>
    <rPh sb="25" eb="27">
      <t>ゲンショウ</t>
    </rPh>
    <rPh sb="30" eb="32">
      <t>オスイ</t>
    </rPh>
    <rPh sb="32" eb="34">
      <t>ショリ</t>
    </rPh>
    <rPh sb="34" eb="36">
      <t>ゲンカ</t>
    </rPh>
    <rPh sb="37" eb="39">
      <t>ゾウカ</t>
    </rPh>
    <rPh sb="49" eb="51">
      <t>ヘイセイ</t>
    </rPh>
    <rPh sb="53" eb="55">
      <t>ネンド</t>
    </rPh>
    <rPh sb="57" eb="60">
      <t>シヨウリョウ</t>
    </rPh>
    <rPh sb="61" eb="63">
      <t>モクヒョウ</t>
    </rPh>
    <rPh sb="63" eb="65">
      <t>タンカ</t>
    </rPh>
    <rPh sb="66" eb="69">
      <t>ソウムショウ</t>
    </rPh>
    <rPh sb="70" eb="73">
      <t>モクヒョウチ</t>
    </rPh>
    <rPh sb="74" eb="75">
      <t>ア</t>
    </rPh>
    <rPh sb="81" eb="83">
      <t>コウヒ</t>
    </rPh>
    <rPh sb="83" eb="85">
      <t>フタン</t>
    </rPh>
    <rPh sb="85" eb="86">
      <t>ガク</t>
    </rPh>
    <rPh sb="87" eb="89">
      <t>ゲンショウ</t>
    </rPh>
    <rPh sb="93" eb="94">
      <t>ブン</t>
    </rPh>
    <rPh sb="95" eb="97">
      <t>イッパン</t>
    </rPh>
    <rPh sb="97" eb="99">
      <t>カイケイ</t>
    </rPh>
    <rPh sb="99" eb="101">
      <t>クリイレ</t>
    </rPh>
    <rPh sb="101" eb="102">
      <t>キン</t>
    </rPh>
    <rPh sb="103" eb="105">
      <t>タイオウ</t>
    </rPh>
    <rPh sb="122" eb="124">
      <t>オスイ</t>
    </rPh>
    <rPh sb="124" eb="126">
      <t>ショリ</t>
    </rPh>
    <rPh sb="126" eb="127">
      <t>ヒ</t>
    </rPh>
    <rPh sb="128" eb="130">
      <t>ゾウガク</t>
    </rPh>
    <rPh sb="132" eb="134">
      <t>コンゴ</t>
    </rPh>
    <rPh sb="136" eb="137">
      <t>サラ</t>
    </rPh>
    <rPh sb="139" eb="141">
      <t>ケイヒ</t>
    </rPh>
    <rPh sb="141" eb="143">
      <t>セツゲン</t>
    </rPh>
    <rPh sb="143" eb="144">
      <t>トウ</t>
    </rPh>
    <rPh sb="145" eb="146">
      <t>ハカ</t>
    </rPh>
    <rPh sb="151" eb="153">
      <t>ケイエイ</t>
    </rPh>
    <rPh sb="154" eb="157">
      <t>ケンゼンカ</t>
    </rPh>
    <rPh sb="158" eb="159">
      <t>ム</t>
    </rPh>
    <rPh sb="161" eb="163">
      <t>トリク</t>
    </rPh>
    <rPh sb="165" eb="167">
      <t>ヒツヨウ</t>
    </rPh>
    <rPh sb="177" eb="180">
      <t>スイセンカ</t>
    </rPh>
    <rPh sb="180" eb="181">
      <t>リツ</t>
    </rPh>
    <rPh sb="186" eb="187">
      <t>スコ</t>
    </rPh>
    <rPh sb="190" eb="191">
      <t>ノ</t>
    </rPh>
    <rPh sb="198" eb="201">
      <t>ヘイキンチ</t>
    </rPh>
    <rPh sb="202" eb="204">
      <t>シタマワ</t>
    </rPh>
    <rPh sb="211" eb="213">
      <t>コンゴ</t>
    </rPh>
    <rPh sb="214" eb="217">
      <t>ゲスイドウ</t>
    </rPh>
    <rPh sb="217" eb="219">
      <t>セイビ</t>
    </rPh>
    <rPh sb="220" eb="221">
      <t>アワ</t>
    </rPh>
    <rPh sb="223" eb="225">
      <t>セツゾク</t>
    </rPh>
    <rPh sb="225" eb="226">
      <t>リツ</t>
    </rPh>
    <rPh sb="227" eb="229">
      <t>コウジョウ</t>
    </rPh>
    <rPh sb="230" eb="231">
      <t>ツト</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</si>
</sst>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0.04</c:v>
                </c:pt>
                <c:pt idx="2">
                  <c:v>0.03</c:v>
                </c:pt>
                <c:pt idx="3">
                  <c:v>0.04</c:v>
                </c:pt>
                <c:pt idx="4">
                  <c:v>0.06</c:v>
                </c:pt>
              </c:numCache>
            </c:numRef>
          </c:val>
        </c:ser>
        <c:dLbls>
          <c:showLegendKey val="0"/>
          <c:showVal val="0"/>
          <c:showCatName val="0"/>
          <c:showSerName val="0"/>
          <c:showPercent val="0"/>
          <c:showBubbleSize val="0"/>
        </c:dLbls>
        <c:gapWidth val="150"/>
        <c:axId val="102386688"/>
        <c:axId val="102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102386688"/>
        <c:axId val="102392960"/>
      </c:lineChart>
      <c:dateAx>
        <c:axId val="102386688"/>
        <c:scaling>
          <c:orientation val="minMax"/>
        </c:scaling>
        <c:delete val="1"/>
        <c:axPos val="b"/>
        <c:numFmt formatCode="ge" sourceLinked="1"/>
        <c:majorTickMark val="none"/>
        <c:minorTickMark val="none"/>
        <c:tickLblPos val="none"/>
        <c:crossAx val="102392960"/>
        <c:crosses val="autoZero"/>
        <c:auto val="1"/>
        <c:lblOffset val="100"/>
        <c:baseTimeUnit val="years"/>
      </c:dateAx>
      <c:valAx>
        <c:axId val="102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29568"/>
        <c:axId val="1040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104029568"/>
        <c:axId val="104060416"/>
      </c:lineChart>
      <c:dateAx>
        <c:axId val="104029568"/>
        <c:scaling>
          <c:orientation val="minMax"/>
        </c:scaling>
        <c:delete val="1"/>
        <c:axPos val="b"/>
        <c:numFmt formatCode="ge" sourceLinked="1"/>
        <c:majorTickMark val="none"/>
        <c:minorTickMark val="none"/>
        <c:tickLblPos val="none"/>
        <c:crossAx val="104060416"/>
        <c:crosses val="autoZero"/>
        <c:auto val="1"/>
        <c:lblOffset val="100"/>
        <c:baseTimeUnit val="years"/>
      </c:dateAx>
      <c:valAx>
        <c:axId val="1040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94.28</c:v>
                </c:pt>
                <c:pt idx="1">
                  <c:v>91.4</c:v>
                </c:pt>
                <c:pt idx="2">
                  <c:v>91.71</c:v>
                </c:pt>
                <c:pt idx="3">
                  <c:v>92.05</c:v>
                </c:pt>
                <c:pt idx="4">
                  <c:v>92.38</c:v>
                </c:pt>
              </c:numCache>
            </c:numRef>
          </c:val>
        </c:ser>
        <c:dLbls>
          <c:showLegendKey val="0"/>
          <c:showVal val="0"/>
          <c:showCatName val="0"/>
          <c:showSerName val="0"/>
          <c:showPercent val="0"/>
          <c:showBubbleSize val="0"/>
        </c:dLbls>
        <c:gapWidth val="150"/>
        <c:axId val="104078336"/>
        <c:axId val="1040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104078336"/>
        <c:axId val="104092800"/>
      </c:lineChart>
      <c:dateAx>
        <c:axId val="104078336"/>
        <c:scaling>
          <c:orientation val="minMax"/>
        </c:scaling>
        <c:delete val="1"/>
        <c:axPos val="b"/>
        <c:numFmt formatCode="ge" sourceLinked="1"/>
        <c:majorTickMark val="none"/>
        <c:minorTickMark val="none"/>
        <c:tickLblPos val="none"/>
        <c:crossAx val="104092800"/>
        <c:crosses val="autoZero"/>
        <c:auto val="1"/>
        <c:lblOffset val="100"/>
        <c:baseTimeUnit val="years"/>
      </c:dateAx>
      <c:valAx>
        <c:axId val="104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94.33</c:v>
                </c:pt>
                <c:pt idx="1">
                  <c:v>97.22</c:v>
                </c:pt>
                <c:pt idx="2">
                  <c:v>96.17</c:v>
                </c:pt>
                <c:pt idx="3">
                  <c:v>96.15</c:v>
                </c:pt>
                <c:pt idx="4">
                  <c:v>88.43</c:v>
                </c:pt>
              </c:numCache>
            </c:numRef>
          </c:val>
        </c:ser>
        <c:dLbls>
          <c:showLegendKey val="0"/>
          <c:showVal val="0"/>
          <c:showCatName val="0"/>
          <c:showSerName val="0"/>
          <c:showPercent val="0"/>
          <c:showBubbleSize val="0"/>
        </c:dLbls>
        <c:gapWidth val="150"/>
        <c:axId val="102427264"/>
        <c:axId val="1036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27264"/>
        <c:axId val="103617280"/>
      </c:lineChart>
      <c:dateAx>
        <c:axId val="102427264"/>
        <c:scaling>
          <c:orientation val="minMax"/>
        </c:scaling>
        <c:delete val="1"/>
        <c:axPos val="b"/>
        <c:numFmt formatCode="ge" sourceLinked="1"/>
        <c:majorTickMark val="none"/>
        <c:minorTickMark val="none"/>
        <c:tickLblPos val="none"/>
        <c:crossAx val="103617280"/>
        <c:crosses val="autoZero"/>
        <c:auto val="1"/>
        <c:lblOffset val="100"/>
        <c:baseTimeUnit val="years"/>
      </c:dateAx>
      <c:valAx>
        <c:axId val="1036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31104"/>
        <c:axId val="103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31104"/>
        <c:axId val="103641472"/>
      </c:lineChart>
      <c:dateAx>
        <c:axId val="103631104"/>
        <c:scaling>
          <c:orientation val="minMax"/>
        </c:scaling>
        <c:delete val="1"/>
        <c:axPos val="b"/>
        <c:numFmt formatCode="ge" sourceLinked="1"/>
        <c:majorTickMark val="none"/>
        <c:minorTickMark val="none"/>
        <c:tickLblPos val="none"/>
        <c:crossAx val="103641472"/>
        <c:crosses val="autoZero"/>
        <c:auto val="1"/>
        <c:lblOffset val="100"/>
        <c:baseTimeUnit val="years"/>
      </c:dateAx>
      <c:valAx>
        <c:axId val="103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45408"/>
        <c:axId val="103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45408"/>
        <c:axId val="103755776"/>
      </c:lineChart>
      <c:dateAx>
        <c:axId val="103745408"/>
        <c:scaling>
          <c:orientation val="minMax"/>
        </c:scaling>
        <c:delete val="1"/>
        <c:axPos val="b"/>
        <c:numFmt formatCode="ge" sourceLinked="1"/>
        <c:majorTickMark val="none"/>
        <c:minorTickMark val="none"/>
        <c:tickLblPos val="none"/>
        <c:crossAx val="103755776"/>
        <c:crosses val="autoZero"/>
        <c:auto val="1"/>
        <c:lblOffset val="100"/>
        <c:baseTimeUnit val="years"/>
      </c:dateAx>
      <c:valAx>
        <c:axId val="103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96096"/>
        <c:axId val="1038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96096"/>
        <c:axId val="103802368"/>
      </c:lineChart>
      <c:dateAx>
        <c:axId val="103796096"/>
        <c:scaling>
          <c:orientation val="minMax"/>
        </c:scaling>
        <c:delete val="1"/>
        <c:axPos val="b"/>
        <c:numFmt formatCode="ge" sourceLinked="1"/>
        <c:majorTickMark val="none"/>
        <c:minorTickMark val="none"/>
        <c:tickLblPos val="none"/>
        <c:crossAx val="103802368"/>
        <c:crosses val="autoZero"/>
        <c:auto val="1"/>
        <c:lblOffset val="100"/>
        <c:baseTimeUnit val="years"/>
      </c:dateAx>
      <c:valAx>
        <c:axId val="1038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32960"/>
        <c:axId val="103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32960"/>
        <c:axId val="103843328"/>
      </c:lineChart>
      <c:dateAx>
        <c:axId val="103832960"/>
        <c:scaling>
          <c:orientation val="minMax"/>
        </c:scaling>
        <c:delete val="1"/>
        <c:axPos val="b"/>
        <c:numFmt formatCode="ge" sourceLinked="1"/>
        <c:majorTickMark val="none"/>
        <c:minorTickMark val="none"/>
        <c:tickLblPos val="none"/>
        <c:crossAx val="103843328"/>
        <c:crosses val="autoZero"/>
        <c:auto val="1"/>
        <c:lblOffset val="100"/>
        <c:baseTimeUnit val="years"/>
      </c:dateAx>
      <c:valAx>
        <c:axId val="103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632.25</c:v>
                </c:pt>
              </c:numCache>
            </c:numRef>
          </c:val>
        </c:ser>
        <c:dLbls>
          <c:showLegendKey val="0"/>
          <c:showVal val="0"/>
          <c:showCatName val="0"/>
          <c:showSerName val="0"/>
          <c:showPercent val="0"/>
          <c:showBubbleSize val="0"/>
        </c:dLbls>
        <c:gapWidth val="150"/>
        <c:axId val="103863424"/>
        <c:axId val="1038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103863424"/>
        <c:axId val="103865344"/>
      </c:lineChart>
      <c:dateAx>
        <c:axId val="103863424"/>
        <c:scaling>
          <c:orientation val="minMax"/>
        </c:scaling>
        <c:delete val="1"/>
        <c:axPos val="b"/>
        <c:numFmt formatCode="ge" sourceLinked="1"/>
        <c:majorTickMark val="none"/>
        <c:minorTickMark val="none"/>
        <c:tickLblPos val="none"/>
        <c:crossAx val="103865344"/>
        <c:crosses val="autoZero"/>
        <c:auto val="1"/>
        <c:lblOffset val="100"/>
        <c:baseTimeUnit val="years"/>
      </c:dateAx>
      <c:valAx>
        <c:axId val="1038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94.14</c:v>
                </c:pt>
                <c:pt idx="1">
                  <c:v>95.6</c:v>
                </c:pt>
                <c:pt idx="2">
                  <c:v>99.14</c:v>
                </c:pt>
                <c:pt idx="3">
                  <c:v>99.42</c:v>
                </c:pt>
                <c:pt idx="4">
                  <c:v>88.96</c:v>
                </c:pt>
              </c:numCache>
            </c:numRef>
          </c:val>
        </c:ser>
        <c:dLbls>
          <c:showLegendKey val="0"/>
          <c:showVal val="0"/>
          <c:showCatName val="0"/>
          <c:showSerName val="0"/>
          <c:showPercent val="0"/>
          <c:showBubbleSize val="0"/>
        </c:dLbls>
        <c:gapWidth val="150"/>
        <c:axId val="103977728"/>
        <c:axId val="103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103977728"/>
        <c:axId val="103979648"/>
      </c:lineChart>
      <c:dateAx>
        <c:axId val="103977728"/>
        <c:scaling>
          <c:orientation val="minMax"/>
        </c:scaling>
        <c:delete val="1"/>
        <c:axPos val="b"/>
        <c:numFmt formatCode="ge" sourceLinked="1"/>
        <c:majorTickMark val="none"/>
        <c:minorTickMark val="none"/>
        <c:tickLblPos val="none"/>
        <c:crossAx val="103979648"/>
        <c:crosses val="autoZero"/>
        <c:auto val="1"/>
        <c:lblOffset val="100"/>
        <c:baseTimeUnit val="years"/>
      </c:dateAx>
      <c:valAx>
        <c:axId val="103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138</c:v>
                </c:pt>
                <c:pt idx="1">
                  <c:v>138.33000000000001</c:v>
                </c:pt>
                <c:pt idx="2">
                  <c:v>132.99</c:v>
                </c:pt>
                <c:pt idx="3">
                  <c:v>134.5</c:v>
                </c:pt>
                <c:pt idx="4">
                  <c:v>150.26</c:v>
                </c:pt>
              </c:numCache>
            </c:numRef>
          </c:val>
        </c:ser>
        <c:dLbls>
          <c:showLegendKey val="0"/>
          <c:showVal val="0"/>
          <c:showCatName val="0"/>
          <c:showSerName val="0"/>
          <c:showPercent val="0"/>
          <c:showBubbleSize val="0"/>
        </c:dLbls>
        <c:gapWidth val="150"/>
        <c:axId val="104017920"/>
        <c:axId val="1040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104017920"/>
        <c:axId val="104019840"/>
      </c:lineChart>
      <c:dateAx>
        <c:axId val="104017920"/>
        <c:scaling>
          <c:orientation val="minMax"/>
        </c:scaling>
        <c:delete val="1"/>
        <c:axPos val="b"/>
        <c:numFmt formatCode="ge" sourceLinked="1"/>
        <c:majorTickMark val="none"/>
        <c:minorTickMark val="none"/>
        <c:tickLblPos val="none"/>
        <c:crossAx val="104019840"/>
        <c:crosses val="autoZero"/>
        <c:auto val="1"/>
        <c:lblOffset val="100"/>
        <c:baseTimeUnit val="years"/>
      </c:dateAx>
      <c:valAx>
        <c:axId val="1040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185273</v>
      </c>
      <c r="AM8" s="47"/>
      <c r="AN8" s="47"/>
      <c r="AO8" s="47"/>
      <c r="AP8" s="47"/>
      <c r="AQ8" s="47"/>
      <c r="AR8" s="47"/>
      <c r="AS8" s="47"/>
      <c r="AT8" s="43">
        <f>データ!S6</f>
        <v>161.13999999999999</v>
      </c>
      <c r="AU8" s="43"/>
      <c r="AV8" s="43"/>
      <c r="AW8" s="43"/>
      <c r="AX8" s="43"/>
      <c r="AY8" s="43"/>
      <c r="AZ8" s="43"/>
      <c r="BA8" s="43"/>
      <c r="BB8" s="43">
        <f>データ!T6</f>
        <v>1149.76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74.87</v>
      </c>
      <c r="Q10" s="43"/>
      <c r="R10" s="43"/>
      <c r="S10" s="43"/>
      <c r="T10" s="43"/>
      <c r="U10" s="43"/>
      <c r="V10" s="43"/>
      <c r="W10" s="43">
        <f>データ!P6</f>
        <v>90.34</v>
      </c>
      <c r="X10" s="43"/>
      <c r="Y10" s="43"/>
      <c r="Z10" s="43"/>
      <c r="AA10" s="43"/>
      <c r="AB10" s="43"/>
      <c r="AC10" s="43"/>
      <c r="AD10" s="47">
        <f>データ!Q6</f>
        <v>1954</v>
      </c>
      <c r="AE10" s="47"/>
      <c r="AF10" s="47"/>
      <c r="AG10" s="47"/>
      <c r="AH10" s="47"/>
      <c r="AI10" s="47"/>
      <c r="AJ10" s="47"/>
      <c r="AK10" s="2"/>
      <c r="AL10" s="47">
        <f>データ!U6</f>
        <v>138764</v>
      </c>
      <c r="AM10" s="47"/>
      <c r="AN10" s="47"/>
      <c r="AO10" s="47"/>
      <c r="AP10" s="47"/>
      <c r="AQ10" s="47"/>
      <c r="AR10" s="47"/>
      <c r="AS10" s="47"/>
      <c r="AT10" s="43">
        <f>データ!V6</f>
        <v>29.67</v>
      </c>
      <c r="AU10" s="43"/>
      <c r="AV10" s="43"/>
      <c r="AW10" s="43"/>
      <c r="AX10" s="43"/>
      <c r="AY10" s="43"/>
      <c r="AZ10" s="43"/>
      <c r="BA10" s="43"/>
      <c r="BB10" s="43">
        <f>データ!W6</f>
        <v>4676.91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232076</v>
      </c>
      <c r="D6" s="31">
        <f t="shared" si="3"/>
        <v>47</v>
      </c>
      <c r="E6" s="31">
        <f t="shared" si="3"/>
        <v>17</v>
      </c>
      <c r="F6" s="31">
        <f t="shared" si="3"/>
        <v>1</v>
      </c>
      <c r="G6" s="31">
        <f t="shared" si="3"/>
        <v>0</v>
      </c>
      <c r="H6" s="31" t="str">
        <f t="shared" si="3"/>
        <v>愛知県　豊川市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74.87</v>
      </c>
      <c r="P6" s="32">
        <f t="shared" si="3"/>
        <v>90.34</v>
      </c>
      <c r="Q6" s="32">
        <f t="shared" si="3"/>
        <v>1954</v>
      </c>
      <c r="R6" s="32">
        <f t="shared" si="3"/>
        <v>185273</v>
      </c>
      <c r="S6" s="32">
        <f t="shared" si="3"/>
        <v>161.13999999999999</v>
      </c>
      <c r="T6" s="32">
        <f t="shared" si="3"/>
        <v>1149.76</v>
      </c>
      <c r="U6" s="32">
        <f t="shared" si="3"/>
        <v>138764</v>
      </c>
      <c r="V6" s="32">
        <f t="shared" si="3"/>
        <v>29.67</v>
      </c>
      <c r="W6" s="32">
        <f t="shared" si="3"/>
        <v>4676.91</v>
      </c>
      <c r="X6" s="33">
        <f>IF(X7="",NA(),X7)</f>
        <v>94.33</v>
      </c>
      <c r="Y6" s="33">
        <f t="shared" ref="Y6:AG6" si="4">IF(Y7="",NA(),Y7)</f>
        <v>97.22</v>
      </c>
      <c r="Z6" s="33">
        <f t="shared" si="4"/>
        <v>96.17</v>
      </c>
      <c r="AA6" s="33">
        <f t="shared" si="4"/>
        <v>96.15</v>
      </c>
      <c r="AB6" s="33">
        <f t="shared" si="4"/>
        <v>88.43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632.25</v>
      </c>
      <c r="BJ6" s="33">
        <f t="shared" si="7"/>
        <v>978.41</v>
      </c>
      <c r="BK6" s="33">
        <f t="shared" si="7"/>
        <v>935.65</v>
      </c>
      <c r="BL6" s="33">
        <f t="shared" si="7"/>
        <v>924.44</v>
      </c>
      <c r="BM6" s="33">
        <f t="shared" si="7"/>
        <v>963.16</v>
      </c>
      <c r="BN6" s="33">
        <f t="shared" si="7"/>
        <v>1017.47</v>
      </c>
      <c r="BO6" s="32" t="str">
        <f>IF(BO7="","",IF(BO7="-","【-】","【"&amp;SUBSTITUTE(TEXT(BO7,"#,##0.00"),"-","△")&amp;"】"))</f>
        <v>【763.62】</v>
      </c>
      <c r="BP6" s="33">
        <f>IF(BP7="",NA(),BP7)</f>
        <v>94.14</v>
      </c>
      <c r="BQ6" s="33">
        <f t="shared" ref="BQ6:BY6" si="8">IF(BQ7="",NA(),BQ7)</f>
        <v>95.6</v>
      </c>
      <c r="BR6" s="33">
        <f t="shared" si="8"/>
        <v>99.14</v>
      </c>
      <c r="BS6" s="33">
        <f t="shared" si="8"/>
        <v>99.42</v>
      </c>
      <c r="BT6" s="33">
        <f t="shared" si="8"/>
        <v>88.96</v>
      </c>
      <c r="BU6" s="33">
        <f t="shared" si="8"/>
        <v>88.02</v>
      </c>
      <c r="BV6" s="33">
        <f t="shared" si="8"/>
        <v>90.14</v>
      </c>
      <c r="BW6" s="33">
        <f t="shared" si="8"/>
        <v>90.24</v>
      </c>
      <c r="BX6" s="33">
        <f t="shared" si="8"/>
        <v>94.82</v>
      </c>
      <c r="BY6" s="33">
        <f t="shared" si="8"/>
        <v>96.37</v>
      </c>
      <c r="BZ6" s="32" t="str">
        <f>IF(BZ7="","",IF(BZ7="-","【-】","【"&amp;SUBSTITUTE(TEXT(BZ7,"#,##0.00"),"-","△")&amp;"】"))</f>
        <v>【98.53】</v>
      </c>
      <c r="CA6" s="33">
        <f>IF(CA7="",NA(),CA7)</f>
        <v>138</v>
      </c>
      <c r="CB6" s="33">
        <f t="shared" ref="CB6:CJ6" si="9">IF(CB7="",NA(),CB7)</f>
        <v>138.33000000000001</v>
      </c>
      <c r="CC6" s="33">
        <f t="shared" si="9"/>
        <v>132.99</v>
      </c>
      <c r="CD6" s="33">
        <f t="shared" si="9"/>
        <v>134.5</v>
      </c>
      <c r="CE6" s="33">
        <f t="shared" si="9"/>
        <v>150.26</v>
      </c>
      <c r="CF6" s="33">
        <f t="shared" si="9"/>
        <v>172.91</v>
      </c>
      <c r="CG6" s="33">
        <f t="shared" si="9"/>
        <v>169.64</v>
      </c>
      <c r="CH6" s="33">
        <f t="shared" si="9"/>
        <v>170.22</v>
      </c>
      <c r="CI6" s="33">
        <f t="shared" si="9"/>
        <v>162.88</v>
      </c>
      <c r="CJ6" s="33">
        <f t="shared" si="9"/>
        <v>162.65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94.28</v>
      </c>
      <c r="CX6" s="33">
        <f t="shared" ref="CX6:DF6" si="11">IF(CX7="",NA(),CX7)</f>
        <v>91.4</v>
      </c>
      <c r="CY6" s="33">
        <f t="shared" si="11"/>
        <v>91.71</v>
      </c>
      <c r="CZ6" s="33">
        <f t="shared" si="11"/>
        <v>92.05</v>
      </c>
      <c r="DA6" s="33">
        <f t="shared" si="11"/>
        <v>92.38</v>
      </c>
      <c r="DB6" s="33">
        <f t="shared" si="11"/>
        <v>92.8</v>
      </c>
      <c r="DC6" s="33">
        <f t="shared" si="11"/>
        <v>92.87</v>
      </c>
      <c r="DD6" s="33">
        <f t="shared" si="11"/>
        <v>93.01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0.04</v>
      </c>
      <c r="EF6" s="33">
        <f t="shared" si="14"/>
        <v>0.03</v>
      </c>
      <c r="EG6" s="33">
        <f t="shared" si="14"/>
        <v>0.04</v>
      </c>
      <c r="EH6" s="33">
        <f t="shared" si="14"/>
        <v>0.06</v>
      </c>
      <c r="EI6" s="33">
        <f t="shared" si="14"/>
        <v>0.11</v>
      </c>
      <c r="EJ6" s="33">
        <f t="shared" si="14"/>
        <v>0.14000000000000001</v>
      </c>
      <c r="EK6" s="33">
        <f t="shared" si="14"/>
        <v>0.11</v>
      </c>
      <c r="EL6" s="33">
        <f t="shared" si="14"/>
        <v>0.08</v>
      </c>
      <c r="EM6" s="33">
        <f t="shared" si="14"/>
        <v>0.22</v>
      </c>
      <c r="EN6" s="32" t="str">
        <f>IF(EN7="","",IF(EN7="-","【-】","【"&amp;SUBSTITUTE(TEXT(EN7,"#,##0.00"),"-","△")&amp;"】"))</f>
        <v>【0.23】</v>
      </c>
    </row>
    <row r="7" spans="1:144" s="34" customFormat="1">
      <c r="A7" s="26"/>
      <c r="B7" s="35">
        <v>2015</v>
      </c>
      <c r="C7" s="35">
        <v>232076</v>
      </c>
      <c r="D7" s="35">
        <v>47</v>
      </c>
      <c r="E7" s="35">
        <v>17</v>
      </c>
      <c r="F7" s="35">
        <v>1</v>
      </c>
      <c r="G7" s="35">
        <v>0</v>
      </c>
      <c r="H7" s="35" t="s">
        <v>96</v>
      </c>
      <c r="I7" s="35" t="s">
        <v>97</v>
      </c>
      <c r="J7" s="35" t="s">
        <v>98</v>
      </c>
      <c r="K7" s="35" t="s">
        <v>99</v>
      </c>
      <c r="L7" s="35" t="s">
        <v>100</v>
      </c>
      <c r="M7" s="36" t="s">
        <v>101</v>
      </c>
      <c r="N7" s="36" t="s">
        <v>102</v>
      </c>
      <c r="O7" s="36">
        <v>74.87</v>
      </c>
      <c r="P7" s="36">
        <v>90.34</v>
      </c>
      <c r="Q7" s="36">
        <v>1954</v>
      </c>
      <c r="R7" s="36">
        <v>185273</v>
      </c>
      <c r="S7" s="36">
        <v>161.13999999999999</v>
      </c>
      <c r="T7" s="36">
        <v>1149.76</v>
      </c>
      <c r="U7" s="36">
        <v>138764</v>
      </c>
      <c r="V7" s="36">
        <v>29.67</v>
      </c>
      <c r="W7" s="36">
        <v>4676.91</v>
      </c>
      <c r="X7" s="36">
        <v>94.33</v>
      </c>
      <c r="Y7" s="36">
        <v>97.22</v>
      </c>
      <c r="Z7" s="36">
        <v>96.17</v>
      </c>
      <c r="AA7" s="36">
        <v>96.15</v>
      </c>
      <c r="AB7" s="36">
        <v>88.43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632.25</v>
      </c>
      <c r="BJ7" s="36">
        <v>978.41</v>
      </c>
      <c r="BK7" s="36">
        <v>935.65</v>
      </c>
      <c r="BL7" s="36">
        <v>924.44</v>
      </c>
      <c r="BM7" s="36">
        <v>963.16</v>
      </c>
      <c r="BN7" s="36">
        <v>1017.47</v>
      </c>
      <c r="BO7" s="36">
        <v>763.62</v>
      </c>
      <c r="BP7" s="36">
        <v>94.14</v>
      </c>
      <c r="BQ7" s="36">
        <v>95.6</v>
      </c>
      <c r="BR7" s="36">
        <v>99.14</v>
      </c>
      <c r="BS7" s="36">
        <v>99.42</v>
      </c>
      <c r="BT7" s="36">
        <v>88.96</v>
      </c>
      <c r="BU7" s="36">
        <v>88.02</v>
      </c>
      <c r="BV7" s="36">
        <v>90.14</v>
      </c>
      <c r="BW7" s="36">
        <v>90.24</v>
      </c>
      <c r="BX7" s="36">
        <v>94.82</v>
      </c>
      <c r="BY7" s="36">
        <v>96.37</v>
      </c>
      <c r="BZ7" s="36">
        <v>98.53</v>
      </c>
      <c r="CA7" s="36">
        <v>138</v>
      </c>
      <c r="CB7" s="36">
        <v>138.33000000000001</v>
      </c>
      <c r="CC7" s="36">
        <v>132.99</v>
      </c>
      <c r="CD7" s="36">
        <v>134.5</v>
      </c>
      <c r="CE7" s="36">
        <v>150.26</v>
      </c>
      <c r="CF7" s="36">
        <v>172.91</v>
      </c>
      <c r="CG7" s="36">
        <v>169.64</v>
      </c>
      <c r="CH7" s="36">
        <v>170.22</v>
      </c>
      <c r="CI7" s="36">
        <v>162.88</v>
      </c>
      <c r="CJ7" s="36">
        <v>162.65</v>
      </c>
      <c r="CK7" s="36">
        <v>139.69999999999999</v>
      </c>
      <c r="CL7" s="36" t="s">
        <v>101</v>
      </c>
      <c r="CM7" s="36" t="s">
        <v>101</v>
      </c>
      <c r="CN7" s="36" t="s">
        <v>101</v>
      </c>
      <c r="CO7" s="36" t="s">
        <v>101</v>
      </c>
      <c r="CP7" s="36" t="s">
        <v>101</v>
      </c>
      <c r="CQ7" s="36">
        <v>68.209999999999994</v>
      </c>
      <c r="CR7" s="36">
        <v>67.569999999999993</v>
      </c>
      <c r="CS7" s="36">
        <v>67.099999999999994</v>
      </c>
      <c r="CT7" s="36">
        <v>67.95</v>
      </c>
      <c r="CU7" s="36">
        <v>66.63</v>
      </c>
      <c r="CV7" s="36">
        <v>60.01</v>
      </c>
      <c r="CW7" s="36">
        <v>94.28</v>
      </c>
      <c r="CX7" s="36">
        <v>91.4</v>
      </c>
      <c r="CY7" s="36">
        <v>91.71</v>
      </c>
      <c r="CZ7" s="36">
        <v>92.05</v>
      </c>
      <c r="DA7" s="36">
        <v>92.38</v>
      </c>
      <c r="DB7" s="36">
        <v>92.8</v>
      </c>
      <c r="DC7" s="36">
        <v>92.87</v>
      </c>
      <c r="DD7" s="36">
        <v>93.01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0.04</v>
      </c>
      <c r="EE7" s="36">
        <v>0.04</v>
      </c>
      <c r="EF7" s="36">
        <v>0.03</v>
      </c>
      <c r="EG7" s="36">
        <v>0.04</v>
      </c>
      <c r="EH7" s="36">
        <v>0.06</v>
      </c>
      <c r="EI7" s="36">
        <v>0.11</v>
      </c>
      <c r="EJ7" s="36">
        <v>0.14000000000000001</v>
      </c>
      <c r="EK7" s="36">
        <v>0.11</v>
      </c>
      <c r="EL7" s="36">
        <v>0.08</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2017-02-22T00:58:32Z</cp:lastPrinted>
  <dcterms:created xsi:type="dcterms:W3CDTF">2017-02-08T02:50:54Z</dcterms:created>
  <dcterms:modified xsi:type="dcterms:W3CDTF">2017-02-23T09:36:33Z</dcterms:modified>
  <cp:category/>
</cp:coreProperties>
</file>