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610" windowHeight="116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<sst xmlns="http://schemas.openxmlformats.org/spreadsheetml/2006/main" count="226" uniqueCount="111">
  <si>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</si>
  <si>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</si>
  <si>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</si>
  <si>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</si>
  <si>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</si>
  <si>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</si>
  <si>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</si>
  <si>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</si>
  <si>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</si>
  <si>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</si>
  <si>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</si>
  <si>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</si>
  <si>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</si>
  <si>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</si>
  <si>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</si>
  <si>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</si>
  <si>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</si>
  <si>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</si>
  <si>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</si>
  <si>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</si>
  <si>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</si>
  <si>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</si>
  <si>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</si>
  <si>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</si>
  <si>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</si>
  <si>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</si>
  <si>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</si>
  <si>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</si>
  <si>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</si>
  <si>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</si>
  <si>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</si>
  <si>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</si>
  <si>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</si>
  <si>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</si>
  <si>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</si>
  <si>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</si>
  <si>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</si>
  <si>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</si>
  <si>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</si>
  <si>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</si>
  <si>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</si>
  <si>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</si>
  <si>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</si>
  <si>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</si>
  <si>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</si>
  <si>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</si>
  <si>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</si>
  <si>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</si>
  <si>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</si>
  <si>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</si>
  <si>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</si>
  <si>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</si>
  <si>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</si>
  <si>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</si>
  <si>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</si>
  <si>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</si>
  <si>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</si>
  <si>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</si>
  <si>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</si>
  <si>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</si>
  <si>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</si>
  <si>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</si>
  <si>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</si>
  <si>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</si>
  <si>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</si>
  <si>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</si>
  <si>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</si>
  <si>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</si>
  <si>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</si>
  <si>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</si>
  <si>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</si>
  <si>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</si>
  <si>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</si>
  <si>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</si>
  <si>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</si>
  <si>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</si>
  <si>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</si>
  <si>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</si>
  <si>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</si>
  <si>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</si>
  <si>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</si>
  <si>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</si>
  <si>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</si>
  <si>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</si>
  <si>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</si>
  <si>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</si>
  <si>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</si>
  <si>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</si>
  <si>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</si>
  <si>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</si>
  <si>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</si>
  <si>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</si>
  <si>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</si>
  <si>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</si>
  <si>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</si>
  <si>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</si>
  <si>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豊川市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</si>
  <si>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</si>
  <si>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</si>
  <si>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</si>
  <si>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</si>
  <si>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</si>
  <si>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</si>
  <si>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</si>
  <si>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</si>
  <si>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</si>
  <si>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</si>
  <si>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</si>
  <si>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７年度の①収益的収支比率及び⑤経費回収率が増加し、⑥汚水処理原価が減少しています。これは、平成２７年度より同一会計で行っている公共下水道事業と使用料の目標単価を合わせたところ、公費負担額が増加し、汚水処理費が減少したためです。
　今後、整備等が増えていく事業なので、更なる経費節減の必要があります。
　⑧の水洗化率については、毎年少しずつ伸びてはいますが、公共下水道事業に比べるとまだ低い水準であるので、今後も下水道整備に併せて接続率の向上に努める必要があります。</t>
    <rPh sb="1" eb="3">
      <t>ヘイセイ</t>
    </rPh>
    <rPh sb="5" eb="7">
      <t>ネンド</t>
    </rPh>
    <rPh sb="9" eb="12">
      <t>シュウエキテキ</t>
    </rPh>
    <rPh sb="12" eb="14">
      <t>シュウシ</t>
    </rPh>
    <rPh sb="14" eb="16">
      <t>ヒリツ</t>
    </rPh>
    <rPh sb="16" eb="17">
      <t>オヨ</t>
    </rPh>
    <rPh sb="19" eb="21">
      <t>ケイヒ</t>
    </rPh>
    <rPh sb="21" eb="23">
      <t>カイシュウ</t>
    </rPh>
    <rPh sb="23" eb="24">
      <t>リツ</t>
    </rPh>
    <rPh sb="25" eb="27">
      <t>ゾウカ</t>
    </rPh>
    <rPh sb="30" eb="32">
      <t>オスイ</t>
    </rPh>
    <rPh sb="32" eb="34">
      <t>ショリ</t>
    </rPh>
    <rPh sb="34" eb="36">
      <t>ゲンカ</t>
    </rPh>
    <rPh sb="37" eb="39">
      <t>ゲンショウ</t>
    </rPh>
    <rPh sb="49" eb="51">
      <t>ヘイセイ</t>
    </rPh>
    <rPh sb="53" eb="55">
      <t>ネンド</t>
    </rPh>
    <rPh sb="119" eb="121">
      <t>コンゴ</t>
    </rPh>
    <rPh sb="122" eb="124">
      <t>セイビ</t>
    </rPh>
    <rPh sb="124" eb="125">
      <t>トウ</t>
    </rPh>
    <rPh sb="126" eb="127">
      <t>フ</t>
    </rPh>
    <rPh sb="131" eb="133">
      <t>ジギョウ</t>
    </rPh>
    <rPh sb="137" eb="138">
      <t>サラ</t>
    </rPh>
    <rPh sb="140" eb="142">
      <t>ケイヒ</t>
    </rPh>
    <rPh sb="142" eb="144">
      <t>セツゲン</t>
    </rPh>
    <rPh sb="145" eb="147">
      <t>ヒツヨウ</t>
    </rPh>
    <rPh sb="157" eb="160">
      <t>スイセンカ</t>
    </rPh>
    <rPh sb="160" eb="161">
      <t>リツ</t>
    </rPh>
    <rPh sb="167" eb="169">
      <t>マイトシ</t>
    </rPh>
    <rPh sb="169" eb="170">
      <t>スコ</t>
    </rPh>
    <rPh sb="173" eb="174">
      <t>ノ</t>
    </rPh>
    <rPh sb="182" eb="184">
      <t>コウキョウ</t>
    </rPh>
    <rPh sb="184" eb="187">
      <t>ゲスイドウ</t>
    </rPh>
    <rPh sb="187" eb="189">
      <t>ジギョウ</t>
    </rPh>
    <rPh sb="190" eb="191">
      <t>クラ</t>
    </rPh>
    <rPh sb="196" eb="197">
      <t>ヒク</t>
    </rPh>
    <rPh sb="198" eb="200">
      <t>スイジュン</t>
    </rPh>
    <rPh sb="206" eb="208">
      <t>コンゴ</t>
    </rPh>
    <rPh sb="209" eb="212">
      <t>ゲスイドウ</t>
    </rPh>
    <rPh sb="212" eb="214">
      <t>セイビ</t>
    </rPh>
    <rPh sb="215" eb="216">
      <t>アワ</t>
    </rPh>
    <rPh sb="218" eb="220">
      <t>セツゾク</t>
    </rPh>
    <rPh sb="220" eb="221">
      <t>リツ</t>
    </rPh>
    <rPh sb="222" eb="224">
      <t>コウジョウ</t>
    </rPh>
    <rPh sb="225" eb="226">
      <t>ツト</t>
    </rPh>
    <rPh sb="228" eb="230">
      <t>ヒツヨウ</t>
    </rPh>
    <phoneticPr fontId="4"/>
  </si>
  <si>
    <t>　今後も公共下水道と一括して経営することにより、処理区域内人口の少なさをカバーしつつ、地方公営企業法適用への移行により、経営の更なる健全化と効率化を高めていくことが重要と考えています。</t>
    <rPh sb="1" eb="3">
      <t>コンゴ</t>
    </rPh>
    <rPh sb="4" eb="6">
      <t>コウキョウ</t>
    </rPh>
    <rPh sb="6" eb="9">
      <t>ゲスイドウ</t>
    </rPh>
    <rPh sb="10" eb="12">
      <t>イッカツ</t>
    </rPh>
    <rPh sb="14" eb="16">
      <t>ケイエイ</t>
    </rPh>
    <rPh sb="24" eb="26">
      <t>ショリ</t>
    </rPh>
    <rPh sb="26" eb="29">
      <t>クイキナイ</t>
    </rPh>
    <rPh sb="29" eb="31">
      <t>ジンコウ</t>
    </rPh>
    <rPh sb="32" eb="33">
      <t>スク</t>
    </rPh>
    <rPh sb="43" eb="45">
      <t>チホウ</t>
    </rPh>
    <rPh sb="45" eb="47">
      <t>コウエイ</t>
    </rPh>
    <rPh sb="47" eb="49">
      <t>キギョウ</t>
    </rPh>
    <rPh sb="49" eb="50">
      <t>ホウ</t>
    </rPh>
    <rPh sb="50" eb="52">
      <t>テキヨウ</t>
    </rPh>
    <rPh sb="54" eb="56">
      <t>イコウ</t>
    </rPh>
    <rPh sb="60" eb="62">
      <t>ケイエイ</t>
    </rPh>
    <rPh sb="63" eb="64">
      <t>サラ</t>
    </rPh>
    <rPh sb="66" eb="69">
      <t>ケンゼンカ</t>
    </rPh>
    <rPh sb="70" eb="73">
      <t>コウリツカ</t>
    </rPh>
    <rPh sb="74" eb="75">
      <t>タカ</t>
    </rPh>
    <rPh sb="82" eb="84">
      <t>ジュウヨウ</t>
    </rPh>
    <rPh sb="85" eb="86">
      <t>カンガ</t>
    </rPh>
    <phoneticPr fontId="4"/>
  </si>
  <si>
    <t>　本市の特定環境保全公共下水道事業の整備は、年数が経っていないことから老朽化が進んでいないと考えていますが、①有形固定資産減価償却率及び②管渠老朽化率が明確化していないので、今後は、資産調査を行い、明確化していく必要があります。</t>
    <rPh sb="1" eb="2">
      <t>ホン</t>
    </rPh>
    <rPh sb="2" eb="3">
      <t>シ</t>
    </rPh>
    <rPh sb="4" eb="6">
      <t>トクテイ</t>
    </rPh>
    <rPh sb="6" eb="8">
      <t>カンキョウ</t>
    </rPh>
    <rPh sb="8" eb="10">
      <t>ホゼン</t>
    </rPh>
    <rPh sb="10" eb="12">
      <t>コウキョウ</t>
    </rPh>
    <rPh sb="12" eb="15">
      <t>ゲスイドウ</t>
    </rPh>
    <rPh sb="15" eb="17">
      <t>ジギョウ</t>
    </rPh>
    <rPh sb="18" eb="20">
      <t>セイビ</t>
    </rPh>
    <rPh sb="22" eb="24">
      <t>ネンスウ</t>
    </rPh>
    <rPh sb="25" eb="26">
      <t>タ</t>
    </rPh>
    <rPh sb="35" eb="38">
      <t>ロウキュウカ</t>
    </rPh>
    <rPh sb="39" eb="40">
      <t>スス</t>
    </rPh>
    <rPh sb="46" eb="47">
      <t>カンガ</t>
    </rPh>
    <rPh sb="55" eb="57">
      <t>ユウケイ</t>
    </rPh>
    <rPh sb="57" eb="59">
      <t>コテイ</t>
    </rPh>
    <rPh sb="59" eb="61">
      <t>シサン</t>
    </rPh>
    <rPh sb="61" eb="63">
      <t>ゲンカ</t>
    </rPh>
    <rPh sb="63" eb="65">
      <t>ショウキャク</t>
    </rPh>
    <rPh sb="65" eb="66">
      <t>リツ</t>
    </rPh>
    <rPh sb="66" eb="67">
      <t>オヨ</t>
    </rPh>
    <rPh sb="69" eb="71">
      <t>カンキョ</t>
    </rPh>
    <rPh sb="71" eb="74">
      <t>ロウキュウカ</t>
    </rPh>
    <rPh sb="74" eb="75">
      <t>リツ</t>
    </rPh>
    <rPh sb="76" eb="79">
      <t>メイカクカ</t>
    </rPh>
    <rPh sb="87" eb="89">
      <t>コンゴ</t>
    </rPh>
    <rPh sb="91" eb="93">
      <t>シサン</t>
    </rPh>
    <rPh sb="93" eb="95">
      <t>チョウサ</t>
    </rPh>
    <rPh sb="96" eb="97">
      <t>オコナ</t>
    </rPh>
    <rPh sb="99" eb="102">
      <t>メイカクカ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</si>
</sst>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318080"/>
        <c:axId val="1063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06318080"/>
        <c:axId val="106324352"/>
      </c:lineChart>
      <c:dateAx>
        <c:axId val="106318080"/>
        <c:scaling>
          <c:orientation val="minMax"/>
        </c:scaling>
        <c:delete val="1"/>
        <c:axPos val="b"/>
        <c:numFmt formatCode="ge" sourceLinked="1"/>
        <c:majorTickMark val="none"/>
        <c:minorTickMark val="none"/>
        <c:tickLblPos val="none"/>
        <c:crossAx val="106324352"/>
        <c:crosses val="autoZero"/>
        <c:auto val="1"/>
        <c:lblOffset val="100"/>
        <c:baseTimeUnit val="years"/>
      </c:dateAx>
      <c:valAx>
        <c:axId val="1063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881024"/>
        <c:axId val="10688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06881024"/>
        <c:axId val="106882944"/>
      </c:lineChart>
      <c:dateAx>
        <c:axId val="106881024"/>
        <c:scaling>
          <c:orientation val="minMax"/>
        </c:scaling>
        <c:delete val="1"/>
        <c:axPos val="b"/>
        <c:numFmt formatCode="ge" sourceLinked="1"/>
        <c:majorTickMark val="none"/>
        <c:minorTickMark val="none"/>
        <c:tickLblPos val="none"/>
        <c:crossAx val="106882944"/>
        <c:crosses val="autoZero"/>
        <c:auto val="1"/>
        <c:lblOffset val="100"/>
        <c:baseTimeUnit val="years"/>
      </c:dateAx>
      <c:valAx>
        <c:axId val="1068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79.37</c:v>
                </c:pt>
                <c:pt idx="1">
                  <c:v>84.24</c:v>
                </c:pt>
                <c:pt idx="2">
                  <c:v>84.09</c:v>
                </c:pt>
                <c:pt idx="3">
                  <c:v>84.71</c:v>
                </c:pt>
                <c:pt idx="4">
                  <c:v>85.9</c:v>
                </c:pt>
              </c:numCache>
            </c:numRef>
          </c:val>
        </c:ser>
        <c:dLbls>
          <c:showLegendKey val="0"/>
          <c:showVal val="0"/>
          <c:showCatName val="0"/>
          <c:showSerName val="0"/>
          <c:showPercent val="0"/>
          <c:showBubbleSize val="0"/>
        </c:dLbls>
        <c:gapWidth val="150"/>
        <c:axId val="106573184"/>
        <c:axId val="10658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06573184"/>
        <c:axId val="106587648"/>
      </c:lineChart>
      <c:dateAx>
        <c:axId val="106573184"/>
        <c:scaling>
          <c:orientation val="minMax"/>
        </c:scaling>
        <c:delete val="1"/>
        <c:axPos val="b"/>
        <c:numFmt formatCode="ge" sourceLinked="1"/>
        <c:majorTickMark val="none"/>
        <c:minorTickMark val="none"/>
        <c:tickLblPos val="none"/>
        <c:crossAx val="106587648"/>
        <c:crosses val="autoZero"/>
        <c:auto val="1"/>
        <c:lblOffset val="100"/>
        <c:baseTimeUnit val="years"/>
      </c:dateAx>
      <c:valAx>
        <c:axId val="10658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67.3</c:v>
                </c:pt>
                <c:pt idx="1">
                  <c:v>59.55</c:v>
                </c:pt>
                <c:pt idx="2">
                  <c:v>59.05</c:v>
                </c:pt>
                <c:pt idx="3">
                  <c:v>67.650000000000006</c:v>
                </c:pt>
                <c:pt idx="4">
                  <c:v>99.72</c:v>
                </c:pt>
              </c:numCache>
            </c:numRef>
          </c:val>
        </c:ser>
        <c:dLbls>
          <c:showLegendKey val="0"/>
          <c:showVal val="0"/>
          <c:showCatName val="0"/>
          <c:showSerName val="0"/>
          <c:showPercent val="0"/>
          <c:showBubbleSize val="0"/>
        </c:dLbls>
        <c:gapWidth val="150"/>
        <c:axId val="106354560"/>
        <c:axId val="1045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354560"/>
        <c:axId val="104529920"/>
      </c:lineChart>
      <c:dateAx>
        <c:axId val="106354560"/>
        <c:scaling>
          <c:orientation val="minMax"/>
        </c:scaling>
        <c:delete val="1"/>
        <c:axPos val="b"/>
        <c:numFmt formatCode="ge" sourceLinked="1"/>
        <c:majorTickMark val="none"/>
        <c:minorTickMark val="none"/>
        <c:tickLblPos val="none"/>
        <c:crossAx val="104529920"/>
        <c:crosses val="autoZero"/>
        <c:auto val="1"/>
        <c:lblOffset val="100"/>
        <c:baseTimeUnit val="years"/>
      </c:dateAx>
      <c:valAx>
        <c:axId val="1045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544512"/>
        <c:axId val="1045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544512"/>
        <c:axId val="104563072"/>
      </c:lineChart>
      <c:dateAx>
        <c:axId val="104544512"/>
        <c:scaling>
          <c:orientation val="minMax"/>
        </c:scaling>
        <c:delete val="1"/>
        <c:axPos val="b"/>
        <c:numFmt formatCode="ge" sourceLinked="1"/>
        <c:majorTickMark val="none"/>
        <c:minorTickMark val="none"/>
        <c:tickLblPos val="none"/>
        <c:crossAx val="104563072"/>
        <c:crosses val="autoZero"/>
        <c:auto val="1"/>
        <c:lblOffset val="100"/>
        <c:baseTimeUnit val="years"/>
      </c:dateAx>
      <c:valAx>
        <c:axId val="1045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243968"/>
        <c:axId val="1062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243968"/>
        <c:axId val="106250240"/>
      </c:lineChart>
      <c:dateAx>
        <c:axId val="106243968"/>
        <c:scaling>
          <c:orientation val="minMax"/>
        </c:scaling>
        <c:delete val="1"/>
        <c:axPos val="b"/>
        <c:numFmt formatCode="ge" sourceLinked="1"/>
        <c:majorTickMark val="none"/>
        <c:minorTickMark val="none"/>
        <c:tickLblPos val="none"/>
        <c:crossAx val="106250240"/>
        <c:crosses val="autoZero"/>
        <c:auto val="1"/>
        <c:lblOffset val="100"/>
        <c:baseTimeUnit val="years"/>
      </c:dateAx>
      <c:valAx>
        <c:axId val="1062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289024"/>
        <c:axId val="10629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289024"/>
        <c:axId val="106291200"/>
      </c:lineChart>
      <c:dateAx>
        <c:axId val="106289024"/>
        <c:scaling>
          <c:orientation val="minMax"/>
        </c:scaling>
        <c:delete val="1"/>
        <c:axPos val="b"/>
        <c:numFmt formatCode="ge" sourceLinked="1"/>
        <c:majorTickMark val="none"/>
        <c:minorTickMark val="none"/>
        <c:tickLblPos val="none"/>
        <c:crossAx val="106291200"/>
        <c:crosses val="autoZero"/>
        <c:auto val="1"/>
        <c:lblOffset val="100"/>
        <c:baseTimeUnit val="years"/>
      </c:dateAx>
      <c:valAx>
        <c:axId val="1062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391424"/>
        <c:axId val="1064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391424"/>
        <c:axId val="106401792"/>
      </c:lineChart>
      <c:dateAx>
        <c:axId val="106391424"/>
        <c:scaling>
          <c:orientation val="minMax"/>
        </c:scaling>
        <c:delete val="1"/>
        <c:axPos val="b"/>
        <c:numFmt formatCode="ge" sourceLinked="1"/>
        <c:majorTickMark val="none"/>
        <c:minorTickMark val="none"/>
        <c:tickLblPos val="none"/>
        <c:crossAx val="106401792"/>
        <c:crosses val="autoZero"/>
        <c:auto val="1"/>
        <c:lblOffset val="100"/>
        <c:baseTimeUnit val="years"/>
      </c:dateAx>
      <c:valAx>
        <c:axId val="1064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993.93</c:v>
                </c:pt>
              </c:numCache>
            </c:numRef>
          </c:val>
        </c:ser>
        <c:dLbls>
          <c:showLegendKey val="0"/>
          <c:showVal val="0"/>
          <c:showCatName val="0"/>
          <c:showSerName val="0"/>
          <c:showPercent val="0"/>
          <c:showBubbleSize val="0"/>
        </c:dLbls>
        <c:gapWidth val="150"/>
        <c:axId val="106497536"/>
        <c:axId val="10649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06497536"/>
        <c:axId val="106499456"/>
      </c:lineChart>
      <c:dateAx>
        <c:axId val="106497536"/>
        <c:scaling>
          <c:orientation val="minMax"/>
        </c:scaling>
        <c:delete val="1"/>
        <c:axPos val="b"/>
        <c:numFmt formatCode="ge" sourceLinked="1"/>
        <c:majorTickMark val="none"/>
        <c:minorTickMark val="none"/>
        <c:tickLblPos val="none"/>
        <c:crossAx val="106499456"/>
        <c:crosses val="autoZero"/>
        <c:auto val="1"/>
        <c:lblOffset val="100"/>
        <c:baseTimeUnit val="years"/>
      </c:dateAx>
      <c:valAx>
        <c:axId val="1064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48.97</c:v>
                </c:pt>
                <c:pt idx="1">
                  <c:v>50.72</c:v>
                </c:pt>
                <c:pt idx="2">
                  <c:v>50.21</c:v>
                </c:pt>
                <c:pt idx="3">
                  <c:v>57.64</c:v>
                </c:pt>
                <c:pt idx="4">
                  <c:v>99.85</c:v>
                </c:pt>
              </c:numCache>
            </c:numRef>
          </c:val>
        </c:ser>
        <c:dLbls>
          <c:showLegendKey val="0"/>
          <c:showVal val="0"/>
          <c:showCatName val="0"/>
          <c:showSerName val="0"/>
          <c:showPercent val="0"/>
          <c:showBubbleSize val="0"/>
        </c:dLbls>
        <c:gapWidth val="150"/>
        <c:axId val="106538112"/>
        <c:axId val="1065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06538112"/>
        <c:axId val="106540032"/>
      </c:lineChart>
      <c:dateAx>
        <c:axId val="106538112"/>
        <c:scaling>
          <c:orientation val="minMax"/>
        </c:scaling>
        <c:delete val="1"/>
        <c:axPos val="b"/>
        <c:numFmt formatCode="ge" sourceLinked="1"/>
        <c:majorTickMark val="none"/>
        <c:minorTickMark val="none"/>
        <c:tickLblPos val="none"/>
        <c:crossAx val="106540032"/>
        <c:crosses val="autoZero"/>
        <c:auto val="1"/>
        <c:lblOffset val="100"/>
        <c:baseTimeUnit val="years"/>
      </c:dateAx>
      <c:valAx>
        <c:axId val="1065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231.6</c:v>
                </c:pt>
                <c:pt idx="1">
                  <c:v>226.05</c:v>
                </c:pt>
                <c:pt idx="2">
                  <c:v>220.18</c:v>
                </c:pt>
                <c:pt idx="3">
                  <c:v>231.79</c:v>
                </c:pt>
                <c:pt idx="4">
                  <c:v>150</c:v>
                </c:pt>
              </c:numCache>
            </c:numRef>
          </c:val>
        </c:ser>
        <c:dLbls>
          <c:showLegendKey val="0"/>
          <c:showVal val="0"/>
          <c:showCatName val="0"/>
          <c:showSerName val="0"/>
          <c:showPercent val="0"/>
          <c:showBubbleSize val="0"/>
        </c:dLbls>
        <c:gapWidth val="150"/>
        <c:axId val="106844544"/>
        <c:axId val="1068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06844544"/>
        <c:axId val="106846464"/>
      </c:lineChart>
      <c:dateAx>
        <c:axId val="106844544"/>
        <c:scaling>
          <c:orientation val="minMax"/>
        </c:scaling>
        <c:delete val="1"/>
        <c:axPos val="b"/>
        <c:numFmt formatCode="ge" sourceLinked="1"/>
        <c:majorTickMark val="none"/>
        <c:minorTickMark val="none"/>
        <c:tickLblPos val="none"/>
        <c:crossAx val="106846464"/>
        <c:crosses val="autoZero"/>
        <c:auto val="1"/>
        <c:lblOffset val="100"/>
        <c:baseTimeUnit val="years"/>
      </c:dateAx>
      <c:valAx>
        <c:axId val="1068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豊川市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185273</v>
      </c>
      <c r="AM8" s="64"/>
      <c r="AN8" s="64"/>
      <c r="AO8" s="64"/>
      <c r="AP8" s="64"/>
      <c r="AQ8" s="64"/>
      <c r="AR8" s="64"/>
      <c r="AS8" s="64"/>
      <c r="AT8" s="63">
        <f>データ!S6</f>
        <v>161.13999999999999</v>
      </c>
      <c r="AU8" s="63"/>
      <c r="AV8" s="63"/>
      <c r="AW8" s="63"/>
      <c r="AX8" s="63"/>
      <c r="AY8" s="63"/>
      <c r="AZ8" s="63"/>
      <c r="BA8" s="63"/>
      <c r="BB8" s="63">
        <f>データ!T6</f>
        <v>1149.76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2.56</v>
      </c>
      <c r="Q10" s="63"/>
      <c r="R10" s="63"/>
      <c r="S10" s="63"/>
      <c r="T10" s="63"/>
      <c r="U10" s="63"/>
      <c r="V10" s="63"/>
      <c r="W10" s="63">
        <f>データ!P6</f>
        <v>90.3</v>
      </c>
      <c r="X10" s="63"/>
      <c r="Y10" s="63"/>
      <c r="Z10" s="63"/>
      <c r="AA10" s="63"/>
      <c r="AB10" s="63"/>
      <c r="AC10" s="63"/>
      <c r="AD10" s="64">
        <f>データ!Q6</f>
        <v>1954</v>
      </c>
      <c r="AE10" s="64"/>
      <c r="AF10" s="64"/>
      <c r="AG10" s="64"/>
      <c r="AH10" s="64"/>
      <c r="AI10" s="64"/>
      <c r="AJ10" s="64"/>
      <c r="AK10" s="2"/>
      <c r="AL10" s="64">
        <f>データ!U6</f>
        <v>4744</v>
      </c>
      <c r="AM10" s="64"/>
      <c r="AN10" s="64"/>
      <c r="AO10" s="64"/>
      <c r="AP10" s="64"/>
      <c r="AQ10" s="64"/>
      <c r="AR10" s="64"/>
      <c r="AS10" s="64"/>
      <c r="AT10" s="63">
        <f>データ!V6</f>
        <v>1.6</v>
      </c>
      <c r="AU10" s="63"/>
      <c r="AV10" s="63"/>
      <c r="AW10" s="63"/>
      <c r="AX10" s="63"/>
      <c r="AY10" s="63"/>
      <c r="AZ10" s="63"/>
      <c r="BA10" s="63"/>
      <c r="BB10" s="63">
        <f>データ!W6</f>
        <v>2965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232076</v>
      </c>
      <c r="D6" s="31">
        <f t="shared" si="3"/>
        <v>47</v>
      </c>
      <c r="E6" s="31">
        <f t="shared" si="3"/>
        <v>17</v>
      </c>
      <c r="F6" s="31">
        <f t="shared" si="3"/>
        <v>4</v>
      </c>
      <c r="G6" s="31">
        <f t="shared" si="3"/>
        <v>0</v>
      </c>
      <c r="H6" s="31" t="str">
        <f t="shared" si="3"/>
        <v>愛知県　豊川市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2.56</v>
      </c>
      <c r="P6" s="32">
        <f t="shared" si="3"/>
        <v>90.3</v>
      </c>
      <c r="Q6" s="32">
        <f t="shared" si="3"/>
        <v>1954</v>
      </c>
      <c r="R6" s="32">
        <f t="shared" si="3"/>
        <v>185273</v>
      </c>
      <c r="S6" s="32">
        <f t="shared" si="3"/>
        <v>161.13999999999999</v>
      </c>
      <c r="T6" s="32">
        <f t="shared" si="3"/>
        <v>1149.76</v>
      </c>
      <c r="U6" s="32">
        <f t="shared" si="3"/>
        <v>4744</v>
      </c>
      <c r="V6" s="32">
        <f t="shared" si="3"/>
        <v>1.6</v>
      </c>
      <c r="W6" s="32">
        <f t="shared" si="3"/>
        <v>2965</v>
      </c>
      <c r="X6" s="33">
        <f>IF(X7="",NA(),X7)</f>
        <v>67.3</v>
      </c>
      <c r="Y6" s="33">
        <f t="shared" ref="Y6:AG6" si="4">IF(Y7="",NA(),Y7)</f>
        <v>59.55</v>
      </c>
      <c r="Z6" s="33">
        <f t="shared" si="4"/>
        <v>59.05</v>
      </c>
      <c r="AA6" s="33">
        <f t="shared" si="4"/>
        <v>67.650000000000006</v>
      </c>
      <c r="AB6" s="33">
        <f t="shared" si="4"/>
        <v>99.72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993.93</v>
      </c>
      <c r="BJ6" s="33">
        <f t="shared" si="7"/>
        <v>1764.87</v>
      </c>
      <c r="BK6" s="33">
        <f t="shared" si="7"/>
        <v>1622.51</v>
      </c>
      <c r="BL6" s="33">
        <f t="shared" si="7"/>
        <v>1569.13</v>
      </c>
      <c r="BM6" s="33">
        <f t="shared" si="7"/>
        <v>1436</v>
      </c>
      <c r="BN6" s="33">
        <f t="shared" si="7"/>
        <v>1434.89</v>
      </c>
      <c r="BO6" s="32" t="str">
        <f>IF(BO7="","",IF(BO7="-","【-】","【"&amp;SUBSTITUTE(TEXT(BO7,"#,##0.00"),"-","△")&amp;"】"))</f>
        <v>【1,457.06】</v>
      </c>
      <c r="BP6" s="33">
        <f>IF(BP7="",NA(),BP7)</f>
        <v>48.97</v>
      </c>
      <c r="BQ6" s="33">
        <f t="shared" ref="BQ6:BY6" si="8">IF(BQ7="",NA(),BQ7)</f>
        <v>50.72</v>
      </c>
      <c r="BR6" s="33">
        <f t="shared" si="8"/>
        <v>50.21</v>
      </c>
      <c r="BS6" s="33">
        <f t="shared" si="8"/>
        <v>57.64</v>
      </c>
      <c r="BT6" s="33">
        <f t="shared" si="8"/>
        <v>99.85</v>
      </c>
      <c r="BU6" s="33">
        <f t="shared" si="8"/>
        <v>60.75</v>
      </c>
      <c r="BV6" s="33">
        <f t="shared" si="8"/>
        <v>62.83</v>
      </c>
      <c r="BW6" s="33">
        <f t="shared" si="8"/>
        <v>64.63</v>
      </c>
      <c r="BX6" s="33">
        <f t="shared" si="8"/>
        <v>66.56</v>
      </c>
      <c r="BY6" s="33">
        <f t="shared" si="8"/>
        <v>66.22</v>
      </c>
      <c r="BZ6" s="32" t="str">
        <f>IF(BZ7="","",IF(BZ7="-","【-】","【"&amp;SUBSTITUTE(TEXT(BZ7,"#,##0.00"),"-","△")&amp;"】"))</f>
        <v>【64.73】</v>
      </c>
      <c r="CA6" s="33">
        <f>IF(CA7="",NA(),CA7)</f>
        <v>231.6</v>
      </c>
      <c r="CB6" s="33">
        <f t="shared" ref="CB6:CJ6" si="9">IF(CB7="",NA(),CB7)</f>
        <v>226.05</v>
      </c>
      <c r="CC6" s="33">
        <f t="shared" si="9"/>
        <v>220.18</v>
      </c>
      <c r="CD6" s="33">
        <f t="shared" si="9"/>
        <v>231.79</v>
      </c>
      <c r="CE6" s="33">
        <f t="shared" si="9"/>
        <v>150</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79.37</v>
      </c>
      <c r="CX6" s="33">
        <f t="shared" ref="CX6:DF6" si="11">IF(CX7="",NA(),CX7)</f>
        <v>84.24</v>
      </c>
      <c r="CY6" s="33">
        <f t="shared" si="11"/>
        <v>84.09</v>
      </c>
      <c r="CZ6" s="33">
        <f t="shared" si="11"/>
        <v>84.71</v>
      </c>
      <c r="DA6" s="33">
        <f t="shared" si="11"/>
        <v>85.9</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232076</v>
      </c>
      <c r="D7" s="35">
        <v>47</v>
      </c>
      <c r="E7" s="35">
        <v>17</v>
      </c>
      <c r="F7" s="35">
        <v>4</v>
      </c>
      <c r="G7" s="35">
        <v>0</v>
      </c>
      <c r="H7" s="35" t="s">
        <v>96</v>
      </c>
      <c r="I7" s="35" t="s">
        <v>97</v>
      </c>
      <c r="J7" s="35" t="s">
        <v>98</v>
      </c>
      <c r="K7" s="35" t="s">
        <v>99</v>
      </c>
      <c r="L7" s="35" t="s">
        <v>100</v>
      </c>
      <c r="M7" s="36" t="s">
        <v>101</v>
      </c>
      <c r="N7" s="36" t="s">
        <v>102</v>
      </c>
      <c r="O7" s="36">
        <v>2.56</v>
      </c>
      <c r="P7" s="36">
        <v>90.3</v>
      </c>
      <c r="Q7" s="36">
        <v>1954</v>
      </c>
      <c r="R7" s="36">
        <v>185273</v>
      </c>
      <c r="S7" s="36">
        <v>161.13999999999999</v>
      </c>
      <c r="T7" s="36">
        <v>1149.76</v>
      </c>
      <c r="U7" s="36">
        <v>4744</v>
      </c>
      <c r="V7" s="36">
        <v>1.6</v>
      </c>
      <c r="W7" s="36">
        <v>2965</v>
      </c>
      <c r="X7" s="36">
        <v>67.3</v>
      </c>
      <c r="Y7" s="36">
        <v>59.55</v>
      </c>
      <c r="Z7" s="36">
        <v>59.05</v>
      </c>
      <c r="AA7" s="36">
        <v>67.650000000000006</v>
      </c>
      <c r="AB7" s="36">
        <v>99.72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993.93</v>
      </c>
      <c r="BJ7" s="36">
        <v>1764.87</v>
      </c>
      <c r="BK7" s="36">
        <v>1622.51</v>
      </c>
      <c r="BL7" s="36">
        <v>1569.13</v>
      </c>
      <c r="BM7" s="36">
        <v>1436</v>
      </c>
      <c r="BN7" s="36">
        <v>1434.89</v>
      </c>
      <c r="BO7" s="36">
        <v>1457.06</v>
      </c>
      <c r="BP7" s="36">
        <v>48.97</v>
      </c>
      <c r="BQ7" s="36">
        <v>50.72</v>
      </c>
      <c r="BR7" s="36">
        <v>50.21</v>
      </c>
      <c r="BS7" s="36">
        <v>57.64</v>
      </c>
      <c r="BT7" s="36">
        <v>99.85</v>
      </c>
      <c r="BU7" s="36">
        <v>60.75</v>
      </c>
      <c r="BV7" s="36">
        <v>62.83</v>
      </c>
      <c r="BW7" s="36">
        <v>64.63</v>
      </c>
      <c r="BX7" s="36">
        <v>66.56</v>
      </c>
      <c r="BY7" s="36">
        <v>66.22</v>
      </c>
      <c r="BZ7" s="36">
        <v>64.73</v>
      </c>
      <c r="CA7" s="36">
        <v>231.6</v>
      </c>
      <c r="CB7" s="36">
        <v>226.05</v>
      </c>
      <c r="CC7" s="36">
        <v>220.18</v>
      </c>
      <c r="CD7" s="36">
        <v>231.79</v>
      </c>
      <c r="CE7" s="36">
        <v>150</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79.37</v>
      </c>
      <c r="CX7" s="36">
        <v>84.24</v>
      </c>
      <c r="CY7" s="36">
        <v>84.09</v>
      </c>
      <c r="CZ7" s="36">
        <v>84.71</v>
      </c>
      <c r="DA7" s="36">
        <v>85.9</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2017-02-08T03:01:53Z</dcterms:created>
  <dcterms:modified xsi:type="dcterms:W3CDTF">2017-02-21T10:53:43Z</dcterms:modified>
  <cp:category/>
</cp:coreProperties>
</file>