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<sst xmlns="http://schemas.openxmlformats.org/spreadsheetml/2006/main" count="217" uniqueCount="107">
  <si>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</si>
  <si>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</si>
  <si>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</si>
  <si>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</si>
  <si>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</si>
  <si>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</si>
  <si>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</si>
  <si>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</si>
  <si>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</si>
  <si>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</si>
  <si>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</si>
  <si>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</si>
  <si>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</si>
  <si>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</si>
  <si>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</si>
  <si>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</si>
  <si>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</si>
  <si>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</si>
  <si>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</si>
  <si>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</si>
  <si>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</si>
  <si>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</si>
  <si>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</si>
  <si>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</si>
  <si>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</si>
  <si>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</si>
  <si>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</si>
  <si>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</si>
  <si>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</si>
  <si>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</si>
  <si>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</si>
  <si>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</si>
  <si>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</si>
  <si>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</si>
  <si>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</si>
  <si>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</si>
  <si>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</si>
  <si>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</si>
  <si>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</si>
  <si>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</si>
  <si>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</si>
  <si>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</si>
  <si>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</si>
  <si>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</si>
  <si>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</si>
  <si>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</si>
  <si>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</si>
  <si>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</si>
  <si>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</si>
  <si>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</si>
  <si>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</si>
  <si>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</si>
  <si>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</si>
  <si>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</si>
  <si>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</si>
  <si>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</si>
  <si>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</si>
  <si>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</si>
  <si>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</si>
  <si>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</si>
  <si>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</si>
  <si>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</si>
  <si>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</si>
  <si>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</si>
  <si>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</si>
  <si>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</si>
  <si>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</si>
  <si>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</si>
  <si>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</si>
  <si>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</si>
  <si>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</si>
  <si>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</si>
  <si>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</si>
  <si>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</si>
  <si>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</si>
  <si>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</si>
  <si>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</si>
  <si>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</si>
  <si>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</si>
  <si>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</si>
  <si>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</si>
  <si>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</si>
  <si>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</si>
  <si>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</si>
  <si>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</si>
  <si>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</si>
  <si>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</si>
  <si>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</si>
  <si>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</si>
  <si>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</si>
  <si>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</si>
  <si>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</si>
  <si>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</si>
  <si>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豊田市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</si>
  <si>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</si>
  <si>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</si>
  <si>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</si>
  <si>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</si>
  <si>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</si>
  <si>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</si>
  <si>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</si>
  <si>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</si>
  <si>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</si>
  <si>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</si>
  <si>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上回っており、概ね良好な経営状況といえます。しかし、前年度との比較では数値は悪化しており、これは一般会計からの繰入金が皆減したことによる収益の減少と、監視機器の更新による資産減耗費などの費用が増加したことが主な要因です。本市は、市域が広く、起伏に富む地理的特性から水道管や水道施設が多く必要であり、水道料金等の収益に比べ維持管理費等の費用が大きくなる傾向が影響しています。
「③流動比率」は類似団体平均よりも上回っており、財務の安全性は保っている状態といえます。経年比較では平成26年度の会計制度見直しによる影響もありますが、引き続き減少傾向にあり、これは災害対策事業などへ必要な投資を行い、内部留保資金が減少していることが要因です。
「④企業債残高対給水収益比率」は、減少傾向にあります。これは企業債の償還額に比べて新たな借入額を抑制しており、企業債残高が減少していることが要因です。「⑤料金回収率」では、平成27年度は有収水量1㎥当たりの収益と費用がほぼ同額であったことを示しています。また、そのうち有収水量1㎥当たりの費用を示す「⑥給水原価」は類似団体より高い傾向にあります。これは、前述のとおり本市の地理的な要因が影響していると考えられます。
「⑦施設利用率」は、類似団体平均値より高く適正規模の配水能力を有していますが、「⑧有収率」は、類似団体平均値より低いため、今後も漏水対策に取り組む必要があります。</t>
    <rPh sb="2" eb="4">
      <t>ケイジョウ</t>
    </rPh>
    <rPh sb="4" eb="6">
      <t>シュウシ</t>
    </rPh>
    <rPh sb="6" eb="8">
      <t>ヒリツ</t>
    </rPh>
    <rPh sb="15" eb="17">
      <t>ウワマワ</t>
    </rPh>
    <rPh sb="22" eb="23">
      <t>オオム</t>
    </rPh>
    <rPh sb="24" eb="26">
      <t>リョウコウ</t>
    </rPh>
    <rPh sb="27" eb="29">
      <t>ケイエイ</t>
    </rPh>
    <rPh sb="29" eb="31">
      <t>ジョウキョウ</t>
    </rPh>
    <rPh sb="41" eb="44">
      <t>ゼンネンド</t>
    </rPh>
    <rPh sb="46" eb="48">
      <t>ヒカク</t>
    </rPh>
    <rPh sb="50" eb="52">
      <t>スウチ</t>
    </rPh>
    <rPh sb="53" eb="55">
      <t>アッカ</t>
    </rPh>
    <rPh sb="63" eb="65">
      <t>イッパン</t>
    </rPh>
    <rPh sb="65" eb="67">
      <t>カイケイ</t>
    </rPh>
    <rPh sb="70" eb="72">
      <t>クリイレ</t>
    </rPh>
    <rPh sb="72" eb="73">
      <t>キン</t>
    </rPh>
    <rPh sb="74" eb="76">
      <t>カイゲン</t>
    </rPh>
    <rPh sb="83" eb="85">
      <t>シュウエキ</t>
    </rPh>
    <rPh sb="86" eb="88">
      <t>ゲンショウ</t>
    </rPh>
    <rPh sb="90" eb="92">
      <t>カンシ</t>
    </rPh>
    <rPh sb="92" eb="94">
      <t>キキ</t>
    </rPh>
    <rPh sb="95" eb="97">
      <t>コウシン</t>
    </rPh>
    <rPh sb="100" eb="102">
      <t>シサン</t>
    </rPh>
    <rPh sb="102" eb="104">
      <t>ゲンモウ</t>
    </rPh>
    <rPh sb="104" eb="105">
      <t>ヒ</t>
    </rPh>
    <rPh sb="108" eb="110">
      <t>ヒヨウ</t>
    </rPh>
    <rPh sb="111" eb="113">
      <t>ゾウカ</t>
    </rPh>
    <rPh sb="118" eb="119">
      <t>オモ</t>
    </rPh>
    <rPh sb="120" eb="122">
      <t>ヨウイン</t>
    </rPh>
    <rPh sb="129" eb="131">
      <t>シイキ</t>
    </rPh>
    <rPh sb="132" eb="133">
      <t>ヒロ</t>
    </rPh>
    <rPh sb="135" eb="137">
      <t>キフク</t>
    </rPh>
    <rPh sb="138" eb="139">
      <t>ト</t>
    </rPh>
    <rPh sb="140" eb="143">
      <t>チリテキ</t>
    </rPh>
    <rPh sb="143" eb="145">
      <t>トクセイ</t>
    </rPh>
    <rPh sb="147" eb="150">
      <t>スイドウカン</t>
    </rPh>
    <rPh sb="151" eb="153">
      <t>スイドウ</t>
    </rPh>
    <rPh sb="153" eb="155">
      <t>シセツ</t>
    </rPh>
    <rPh sb="156" eb="157">
      <t>オオ</t>
    </rPh>
    <rPh sb="158" eb="160">
      <t>ヒツヨウ</t>
    </rPh>
    <rPh sb="164" eb="166">
      <t>スイドウ</t>
    </rPh>
    <rPh sb="166" eb="168">
      <t>リョウキン</t>
    </rPh>
    <rPh sb="168" eb="169">
      <t>トウ</t>
    </rPh>
    <rPh sb="170" eb="172">
      <t>シュウエキ</t>
    </rPh>
    <rPh sb="173" eb="174">
      <t>クラ</t>
    </rPh>
    <rPh sb="175" eb="177">
      <t>イジ</t>
    </rPh>
    <rPh sb="177" eb="180">
      <t>カンリヒ</t>
    </rPh>
    <rPh sb="180" eb="181">
      <t>トウ</t>
    </rPh>
    <rPh sb="182" eb="184">
      <t>ヒヨウ</t>
    </rPh>
    <rPh sb="185" eb="186">
      <t>オオ</t>
    </rPh>
    <rPh sb="190" eb="192">
      <t>ケイコウ</t>
    </rPh>
    <rPh sb="193" eb="195">
      <t>エイキョウ</t>
    </rPh>
    <rPh sb="204" eb="206">
      <t>リュウドウ</t>
    </rPh>
    <rPh sb="206" eb="208">
      <t>ヒリツ</t>
    </rPh>
    <rPh sb="210" eb="212">
      <t>ルイジ</t>
    </rPh>
    <rPh sb="212" eb="214">
      <t>ダンタイ</t>
    </rPh>
    <rPh sb="214" eb="216">
      <t>ヘイキン</t>
    </rPh>
    <rPh sb="219" eb="221">
      <t>ウワマワ</t>
    </rPh>
    <rPh sb="226" eb="228">
      <t>ザイム</t>
    </rPh>
    <rPh sb="229" eb="232">
      <t>アンゼンセイ</t>
    </rPh>
    <rPh sb="233" eb="234">
      <t>タモ</t>
    </rPh>
    <rPh sb="238" eb="240">
      <t>ジョウタイ</t>
    </rPh>
    <rPh sb="246" eb="247">
      <t>ケイ</t>
    </rPh>
    <rPh sb="247" eb="248">
      <t>ネン</t>
    </rPh>
    <rPh sb="248" eb="250">
      <t>ヒカク</t>
    </rPh>
    <rPh sb="252" eb="254">
      <t>ヘイセイ</t>
    </rPh>
    <rPh sb="256" eb="258">
      <t>ネンド</t>
    </rPh>
    <rPh sb="259" eb="261">
      <t>カイケイ</t>
    </rPh>
    <rPh sb="261" eb="263">
      <t>セイド</t>
    </rPh>
    <rPh sb="263" eb="265">
      <t>ミナオ</t>
    </rPh>
    <rPh sb="269" eb="271">
      <t>エイキョウ</t>
    </rPh>
    <rPh sb="278" eb="279">
      <t>ヒ</t>
    </rPh>
    <rPh sb="280" eb="281">
      <t>ツヅ</t>
    </rPh>
    <rPh sb="282" eb="284">
      <t>ゲンショウ</t>
    </rPh>
    <rPh sb="284" eb="286">
      <t>ケイコウ</t>
    </rPh>
    <rPh sb="293" eb="295">
      <t>サイガイ</t>
    </rPh>
    <rPh sb="295" eb="297">
      <t>タイサク</t>
    </rPh>
    <rPh sb="297" eb="299">
      <t>ジギョウ</t>
    </rPh>
    <rPh sb="302" eb="304">
      <t>ヒツヨウ</t>
    </rPh>
    <rPh sb="305" eb="307">
      <t>トウシ</t>
    </rPh>
    <rPh sb="308" eb="309">
      <t>オコナ</t>
    </rPh>
    <rPh sb="311" eb="313">
      <t>ナイブ</t>
    </rPh>
    <rPh sb="313" eb="315">
      <t>リュウホ</t>
    </rPh>
    <rPh sb="315" eb="317">
      <t>シキン</t>
    </rPh>
    <rPh sb="318" eb="320">
      <t>ゲンショウ</t>
    </rPh>
    <rPh sb="327" eb="329">
      <t>ヨウイン</t>
    </rPh>
    <rPh sb="335" eb="337">
      <t>キギョウ</t>
    </rPh>
    <rPh sb="337" eb="338">
      <t>サイ</t>
    </rPh>
    <rPh sb="338" eb="340">
      <t>ザンダカ</t>
    </rPh>
    <rPh sb="340" eb="341">
      <t>タイ</t>
    </rPh>
    <rPh sb="341" eb="343">
      <t>キュウスイ</t>
    </rPh>
    <rPh sb="343" eb="345">
      <t>シュウエキ</t>
    </rPh>
    <rPh sb="345" eb="347">
      <t>ヒリツ</t>
    </rPh>
    <rPh sb="363" eb="365">
      <t>キギョウ</t>
    </rPh>
    <rPh sb="365" eb="366">
      <t>サイ</t>
    </rPh>
    <rPh sb="367" eb="369">
      <t>ショウカン</t>
    </rPh>
    <rPh sb="369" eb="370">
      <t>ガク</t>
    </rPh>
    <rPh sb="371" eb="372">
      <t>クラ</t>
    </rPh>
    <rPh sb="374" eb="375">
      <t>アラ</t>
    </rPh>
    <rPh sb="377" eb="378">
      <t>カ</t>
    </rPh>
    <rPh sb="378" eb="379">
      <t>イ</t>
    </rPh>
    <rPh sb="379" eb="380">
      <t>ガク</t>
    </rPh>
    <rPh sb="381" eb="383">
      <t>ヨクセイ</t>
    </rPh>
    <rPh sb="388" eb="390">
      <t>キギョウ</t>
    </rPh>
    <rPh sb="390" eb="391">
      <t>サイ</t>
    </rPh>
    <rPh sb="391" eb="393">
      <t>ザンダカ</t>
    </rPh>
    <rPh sb="394" eb="396">
      <t>ゲンショウ</t>
    </rPh>
    <rPh sb="403" eb="405">
      <t>ヨウイン</t>
    </rPh>
    <rPh sb="410" eb="412">
      <t>リョウキン</t>
    </rPh>
    <rPh sb="412" eb="414">
      <t>カイシュウ</t>
    </rPh>
    <rPh sb="414" eb="415">
      <t>リツ</t>
    </rPh>
    <rPh sb="419" eb="421">
      <t>ヘイセイ</t>
    </rPh>
    <rPh sb="423" eb="425">
      <t>ネンド</t>
    </rPh>
    <rPh sb="426" eb="428">
      <t>ユウシュウ</t>
    </rPh>
    <rPh sb="428" eb="430">
      <t>スイリョウ</t>
    </rPh>
    <rPh sb="432" eb="433">
      <t>ア</t>
    </rPh>
    <rPh sb="436" eb="438">
      <t>シュウエキ</t>
    </rPh>
    <rPh sb="439" eb="441">
      <t>ヒヨウ</t>
    </rPh>
    <rPh sb="444" eb="446">
      <t>ドウガク</t>
    </rPh>
    <rPh sb="453" eb="454">
      <t>シメ</t>
    </rPh>
    <rPh sb="467" eb="469">
      <t>ユウシュウ</t>
    </rPh>
    <rPh sb="469" eb="471">
      <t>スイリョウ</t>
    </rPh>
    <rPh sb="473" eb="474">
      <t>ア</t>
    </rPh>
    <rPh sb="477" eb="479">
      <t>ヒヨウ</t>
    </rPh>
    <rPh sb="480" eb="481">
      <t>シメ</t>
    </rPh>
    <rPh sb="484" eb="486">
      <t>キュウスイ</t>
    </rPh>
    <rPh sb="486" eb="488">
      <t>ゲンカ</t>
    </rPh>
    <rPh sb="490" eb="492">
      <t>ルイジ</t>
    </rPh>
    <rPh sb="492" eb="494">
      <t>ダンタイ</t>
    </rPh>
    <rPh sb="496" eb="497">
      <t>タカ</t>
    </rPh>
    <rPh sb="498" eb="500">
      <t>ケイコウ</t>
    </rPh>
    <rPh sb="510" eb="512">
      <t>ゼンジュツ</t>
    </rPh>
    <rPh sb="516" eb="517">
      <t>ホン</t>
    </rPh>
    <rPh sb="517" eb="518">
      <t>シ</t>
    </rPh>
    <rPh sb="519" eb="521">
      <t>チリ</t>
    </rPh>
    <rPh sb="521" eb="522">
      <t>テキ</t>
    </rPh>
    <rPh sb="523" eb="525">
      <t>ヨウイン</t>
    </rPh>
    <rPh sb="526" eb="528">
      <t>エイキョウ</t>
    </rPh>
    <rPh sb="533" eb="534">
      <t>カンガ</t>
    </rPh>
    <rPh sb="543" eb="545">
      <t>シセツ</t>
    </rPh>
    <rPh sb="545" eb="548">
      <t>リヨウリツ</t>
    </rPh>
    <rPh sb="551" eb="553">
      <t>ルイジ</t>
    </rPh>
    <rPh sb="553" eb="555">
      <t>ダンタイ</t>
    </rPh>
    <rPh sb="555" eb="558">
      <t>ヘイキンチ</t>
    </rPh>
    <rPh sb="560" eb="561">
      <t>タカ</t>
    </rPh>
    <rPh sb="562" eb="564">
      <t>テキセイ</t>
    </rPh>
    <rPh sb="564" eb="566">
      <t>キボ</t>
    </rPh>
    <rPh sb="567" eb="569">
      <t>ハイスイ</t>
    </rPh>
    <rPh sb="569" eb="571">
      <t>ノウリョク</t>
    </rPh>
    <rPh sb="572" eb="573">
      <t>ユウ</t>
    </rPh>
    <rPh sb="582" eb="584">
      <t>ユウシュウ</t>
    </rPh>
    <rPh sb="584" eb="585">
      <t>リツ</t>
    </rPh>
    <rPh sb="588" eb="590">
      <t>ルイジ</t>
    </rPh>
    <rPh sb="590" eb="592">
      <t>ダンタイ</t>
    </rPh>
    <rPh sb="592" eb="595">
      <t>ヘイキンチ</t>
    </rPh>
    <rPh sb="597" eb="598">
      <t>ヒク</t>
    </rPh>
    <rPh sb="602" eb="604">
      <t>コンゴ</t>
    </rPh>
    <rPh sb="605" eb="607">
      <t>ロウスイ</t>
    </rPh>
    <rPh sb="607" eb="609">
      <t>タイサク</t>
    </rPh>
    <rPh sb="610" eb="611">
      <t>ト</t>
    </rPh>
    <rPh sb="612" eb="613">
      <t>ク</t>
    </rPh>
    <rPh sb="614" eb="616">
      <t>ヒツヨウ</t>
    </rPh>
    <phoneticPr fontId="4"/>
  </si>
  <si>
    <t>「①有形固定資産減価償却率」「②管路経年化率」は類似団体平均値を下回っており、比較的新しい資産が多い事を示していますが、数値は増加傾向にあり今後老朽化する資産が増加することが予想されます。
「③管路更新率」については、類似団体平均値とほぼ同率でありますが、基幹管路の耐震化など今後も計画的に建設改良の投資を進めていく必要があります。</t>
    <rPh sb="2" eb="4">
      <t>ユウケイ</t>
    </rPh>
    <rPh sb="4" eb="6">
      <t>コテイ</t>
    </rPh>
    <rPh sb="6" eb="8">
      <t>シサン</t>
    </rPh>
    <rPh sb="8" eb="10">
      <t>ゲンカ</t>
    </rPh>
    <rPh sb="10" eb="12">
      <t>ショウキャク</t>
    </rPh>
    <rPh sb="12" eb="13">
      <t>リツ</t>
    </rPh>
    <rPh sb="16" eb="18">
      <t>カンロ</t>
    </rPh>
    <rPh sb="18" eb="21">
      <t>ケイネンカ</t>
    </rPh>
    <rPh sb="21" eb="22">
      <t>リツ</t>
    </rPh>
    <rPh sb="24" eb="26">
      <t>ルイジ</t>
    </rPh>
    <rPh sb="26" eb="28">
      <t>ダンタイ</t>
    </rPh>
    <rPh sb="28" eb="31">
      <t>ヘイキンチ</t>
    </rPh>
    <rPh sb="32" eb="34">
      <t>シタマワ</t>
    </rPh>
    <rPh sb="60" eb="62">
      <t>スウチ</t>
    </rPh>
    <rPh sb="63" eb="65">
      <t>ゾウカ</t>
    </rPh>
    <rPh sb="65" eb="67">
      <t>ケイコウ</t>
    </rPh>
    <rPh sb="70" eb="72">
      <t>コンゴ</t>
    </rPh>
    <rPh sb="72" eb="75">
      <t>ロウキュウカ</t>
    </rPh>
    <rPh sb="77" eb="79">
      <t>シサン</t>
    </rPh>
    <rPh sb="80" eb="82">
      <t>ゾウカ</t>
    </rPh>
    <rPh sb="87" eb="89">
      <t>ヨソウ</t>
    </rPh>
    <rPh sb="97" eb="99">
      <t>カンロ</t>
    </rPh>
    <rPh sb="99" eb="101">
      <t>コウシン</t>
    </rPh>
    <rPh sb="101" eb="102">
      <t>リツ</t>
    </rPh>
    <rPh sb="109" eb="111">
      <t>ルイジ</t>
    </rPh>
    <rPh sb="111" eb="113">
      <t>ダンタイ</t>
    </rPh>
    <rPh sb="113" eb="116">
      <t>ヘイキンチ</t>
    </rPh>
    <rPh sb="119" eb="121">
      <t>ドウリツ</t>
    </rPh>
    <rPh sb="128" eb="130">
      <t>キカン</t>
    </rPh>
    <rPh sb="130" eb="132">
      <t>カンロ</t>
    </rPh>
    <rPh sb="133" eb="136">
      <t>タイシンカ</t>
    </rPh>
    <rPh sb="138" eb="140">
      <t>コンゴ</t>
    </rPh>
    <rPh sb="141" eb="144">
      <t>ケイカクテキ</t>
    </rPh>
    <rPh sb="145" eb="147">
      <t>ケンセツ</t>
    </rPh>
    <rPh sb="147" eb="149">
      <t>カイリョウ</t>
    </rPh>
    <rPh sb="150" eb="152">
      <t>トウシ</t>
    </rPh>
    <rPh sb="153" eb="154">
      <t>スス</t>
    </rPh>
    <rPh sb="158" eb="160">
      <t>ヒツヨウ</t>
    </rPh>
    <phoneticPr fontId="4"/>
  </si>
  <si>
    <t>　経営の健全性、安定性につきましては概ね確保していると考えられますが、今後は法定耐用年数を超え老朽化が進む水道管や施設の更新や大規模地震に備えた耐震化を図る必要があります。そのための投資財源を確保するために、将来の更新計画や財政支出を適切に把握するアセットマネジメントを平成32年度を目標に導入し、資産の最適化と持続可能な経営につなげることとしています。</t>
    <rPh sb="1" eb="3">
      <t>ケイエイ</t>
    </rPh>
    <rPh sb="4" eb="7">
      <t>ケンゼンセイ</t>
    </rPh>
    <rPh sb="8" eb="11">
      <t>アンテイセイ</t>
    </rPh>
    <rPh sb="18" eb="19">
      <t>オオム</t>
    </rPh>
    <rPh sb="20" eb="22">
      <t>カクホ</t>
    </rPh>
    <rPh sb="27" eb="28">
      <t>カンガ</t>
    </rPh>
    <rPh sb="35" eb="37">
      <t>コンゴ</t>
    </rPh>
    <rPh sb="38" eb="40">
      <t>ホウテイ</t>
    </rPh>
    <rPh sb="40" eb="42">
      <t>タイヨウ</t>
    </rPh>
    <rPh sb="42" eb="44">
      <t>ネンスウ</t>
    </rPh>
    <rPh sb="45" eb="46">
      <t>コ</t>
    </rPh>
    <rPh sb="47" eb="50">
      <t>ロウキュウカ</t>
    </rPh>
    <rPh sb="51" eb="52">
      <t>スス</t>
    </rPh>
    <rPh sb="53" eb="56">
      <t>スイドウカン</t>
    </rPh>
    <rPh sb="57" eb="59">
      <t>シセツ</t>
    </rPh>
    <rPh sb="60" eb="62">
      <t>コウシン</t>
    </rPh>
    <rPh sb="63" eb="66">
      <t>ダイキボ</t>
    </rPh>
    <rPh sb="66" eb="68">
      <t>ジシン</t>
    </rPh>
    <rPh sb="69" eb="70">
      <t>ソナ</t>
    </rPh>
    <rPh sb="72" eb="75">
      <t>タイシンカ</t>
    </rPh>
    <rPh sb="76" eb="77">
      <t>ハカ</t>
    </rPh>
    <rPh sb="78" eb="80">
      <t>ヒツヨウ</t>
    </rPh>
    <rPh sb="91" eb="93">
      <t>トウシ</t>
    </rPh>
    <rPh sb="93" eb="95">
      <t>ザイゲン</t>
    </rPh>
    <rPh sb="96" eb="98">
      <t>カクホ</t>
    </rPh>
    <rPh sb="104" eb="106">
      <t>ショウライ</t>
    </rPh>
    <rPh sb="107" eb="109">
      <t>コウシン</t>
    </rPh>
    <rPh sb="109" eb="111">
      <t>ケイカク</t>
    </rPh>
    <rPh sb="112" eb="114">
      <t>ザイセイ</t>
    </rPh>
    <rPh sb="114" eb="116">
      <t>シシュツ</t>
    </rPh>
    <rPh sb="117" eb="119">
      <t>テキセツ</t>
    </rPh>
    <rPh sb="120" eb="122">
      <t>ハアク</t>
    </rPh>
    <rPh sb="135" eb="137">
      <t>ヘイセイ</t>
    </rPh>
    <rPh sb="139" eb="141">
      <t>ネンド</t>
    </rPh>
    <rPh sb="142" eb="144">
      <t>モクヒョウ</t>
    </rPh>
    <rPh sb="145" eb="147">
      <t>ドウニュウ</t>
    </rPh>
    <rPh sb="149" eb="151">
      <t>シサン</t>
    </rPh>
    <rPh sb="152" eb="155">
      <t>サイテキカ</t>
    </rPh>
    <rPh sb="156" eb="158">
      <t>ジゾク</t>
    </rPh>
    <rPh sb="158" eb="160">
      <t>カノウ</t>
    </rPh>
    <rPh sb="161" eb="163">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</si>
</sst>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c:v>
                </c:pt>
                <c:pt idx="1">
                  <c:v>0.85</c:v>
                </c:pt>
                <c:pt idx="2">
                  <c:v>1.22</c:v>
                </c:pt>
                <c:pt idx="3">
                  <c:v>0.69</c:v>
                </c:pt>
                <c:pt idx="4">
                  <c:v>0.73</c:v>
                </c:pt>
              </c:numCache>
            </c:numRef>
          </c:val>
        </c:ser>
        <c:dLbls>
          <c:showLegendKey val="0"/>
          <c:showVal val="0"/>
          <c:showCatName val="0"/>
          <c:showSerName val="0"/>
          <c:showPercent val="0"/>
          <c:showBubbleSize val="0"/>
        </c:dLbls>
        <c:gapWidth val="150"/>
        <c:axId val="105888000"/>
        <c:axId val="1059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05888000"/>
        <c:axId val="105902464"/>
      </c:lineChart>
      <c:dateAx>
        <c:axId val="105888000"/>
        <c:scaling>
          <c:orientation val="minMax"/>
        </c:scaling>
        <c:delete val="1"/>
        <c:axPos val="b"/>
        <c:numFmt formatCode="ge" sourceLinked="1"/>
        <c:majorTickMark val="none"/>
        <c:minorTickMark val="none"/>
        <c:tickLblPos val="none"/>
        <c:crossAx val="105902464"/>
        <c:crosses val="autoZero"/>
        <c:auto val="1"/>
        <c:lblOffset val="100"/>
        <c:baseTimeUnit val="years"/>
      </c:dateAx>
      <c:valAx>
        <c:axId val="1059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80</c:v>
                </c:pt>
                <c:pt idx="1">
                  <c:v>80.430000000000007</c:v>
                </c:pt>
                <c:pt idx="2">
                  <c:v>81.52</c:v>
                </c:pt>
                <c:pt idx="3">
                  <c:v>81.39</c:v>
                </c:pt>
                <c:pt idx="4">
                  <c:v>81.55</c:v>
                </c:pt>
              </c:numCache>
            </c:numRef>
          </c:val>
        </c:ser>
        <c:dLbls>
          <c:showLegendKey val="0"/>
          <c:showVal val="0"/>
          <c:showCatName val="0"/>
          <c:showSerName val="0"/>
          <c:showPercent val="0"/>
          <c:showBubbleSize val="0"/>
        </c:dLbls>
        <c:gapWidth val="150"/>
        <c:axId val="107469440"/>
        <c:axId val="1075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07469440"/>
        <c:axId val="107500288"/>
      </c:lineChart>
      <c:dateAx>
        <c:axId val="107469440"/>
        <c:scaling>
          <c:orientation val="minMax"/>
        </c:scaling>
        <c:delete val="1"/>
        <c:axPos val="b"/>
        <c:numFmt formatCode="ge" sourceLinked="1"/>
        <c:majorTickMark val="none"/>
        <c:minorTickMark val="none"/>
        <c:tickLblPos val="none"/>
        <c:crossAx val="107500288"/>
        <c:crosses val="autoZero"/>
        <c:auto val="1"/>
        <c:lblOffset val="100"/>
        <c:baseTimeUnit val="years"/>
      </c:dateAx>
      <c:valAx>
        <c:axId val="1075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91.23</c:v>
                </c:pt>
                <c:pt idx="1">
                  <c:v>91.25</c:v>
                </c:pt>
                <c:pt idx="2">
                  <c:v>90.81</c:v>
                </c:pt>
                <c:pt idx="3">
                  <c:v>89.76</c:v>
                </c:pt>
                <c:pt idx="4">
                  <c:v>90.01</c:v>
                </c:pt>
              </c:numCache>
            </c:numRef>
          </c:val>
        </c:ser>
        <c:dLbls>
          <c:showLegendKey val="0"/>
          <c:showVal val="0"/>
          <c:showCatName val="0"/>
          <c:showSerName val="0"/>
          <c:showPercent val="0"/>
          <c:showBubbleSize val="0"/>
        </c:dLbls>
        <c:gapWidth val="150"/>
        <c:axId val="107530496"/>
        <c:axId val="1075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07530496"/>
        <c:axId val="107532672"/>
      </c:lineChart>
      <c:dateAx>
        <c:axId val="107530496"/>
        <c:scaling>
          <c:orientation val="minMax"/>
        </c:scaling>
        <c:delete val="1"/>
        <c:axPos val="b"/>
        <c:numFmt formatCode="ge" sourceLinked="1"/>
        <c:majorTickMark val="none"/>
        <c:minorTickMark val="none"/>
        <c:tickLblPos val="none"/>
        <c:crossAx val="107532672"/>
        <c:crosses val="autoZero"/>
        <c:auto val="1"/>
        <c:lblOffset val="100"/>
        <c:baseTimeUnit val="years"/>
      </c:dateAx>
      <c:valAx>
        <c:axId val="1075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102.88</c:v>
                </c:pt>
                <c:pt idx="1">
                  <c:v>103.18</c:v>
                </c:pt>
                <c:pt idx="2">
                  <c:v>101.28</c:v>
                </c:pt>
                <c:pt idx="3">
                  <c:v>109.43</c:v>
                </c:pt>
                <c:pt idx="4">
                  <c:v>104.42</c:v>
                </c:pt>
              </c:numCache>
            </c:numRef>
          </c:val>
        </c:ser>
        <c:dLbls>
          <c:showLegendKey val="0"/>
          <c:showVal val="0"/>
          <c:showCatName val="0"/>
          <c:showSerName val="0"/>
          <c:showPercent val="0"/>
          <c:showBubbleSize val="0"/>
        </c:dLbls>
        <c:gapWidth val="150"/>
        <c:axId val="106055552"/>
        <c:axId val="1060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06055552"/>
        <c:axId val="106070016"/>
      </c:lineChart>
      <c:dateAx>
        <c:axId val="106055552"/>
        <c:scaling>
          <c:orientation val="minMax"/>
        </c:scaling>
        <c:delete val="1"/>
        <c:axPos val="b"/>
        <c:numFmt formatCode="ge" sourceLinked="1"/>
        <c:majorTickMark val="none"/>
        <c:minorTickMark val="none"/>
        <c:tickLblPos val="none"/>
        <c:crossAx val="106070016"/>
        <c:crosses val="autoZero"/>
        <c:auto val="1"/>
        <c:lblOffset val="100"/>
        <c:baseTimeUnit val="years"/>
      </c:dateAx>
      <c:valAx>
        <c:axId val="10607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0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33.43</c:v>
                </c:pt>
                <c:pt idx="1">
                  <c:v>34.99</c:v>
                </c:pt>
                <c:pt idx="2">
                  <c:v>36.28</c:v>
                </c:pt>
                <c:pt idx="3">
                  <c:v>44.58</c:v>
                </c:pt>
                <c:pt idx="4">
                  <c:v>44.76</c:v>
                </c:pt>
              </c:numCache>
            </c:numRef>
          </c:val>
        </c:ser>
        <c:dLbls>
          <c:showLegendKey val="0"/>
          <c:showVal val="0"/>
          <c:showCatName val="0"/>
          <c:showSerName val="0"/>
          <c:showPercent val="0"/>
          <c:showBubbleSize val="0"/>
        </c:dLbls>
        <c:gapWidth val="150"/>
        <c:axId val="106092032"/>
        <c:axId val="1060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06092032"/>
        <c:axId val="106093952"/>
      </c:lineChart>
      <c:dateAx>
        <c:axId val="106092032"/>
        <c:scaling>
          <c:orientation val="minMax"/>
        </c:scaling>
        <c:delete val="1"/>
        <c:axPos val="b"/>
        <c:numFmt formatCode="ge" sourceLinked="1"/>
        <c:majorTickMark val="none"/>
        <c:minorTickMark val="none"/>
        <c:tickLblPos val="none"/>
        <c:crossAx val="106093952"/>
        <c:crosses val="autoZero"/>
        <c:auto val="1"/>
        <c:lblOffset val="100"/>
        <c:baseTimeUnit val="years"/>
      </c:dateAx>
      <c:valAx>
        <c:axId val="1060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6.49</c:v>
                </c:pt>
                <c:pt idx="1">
                  <c:v>7.86</c:v>
                </c:pt>
                <c:pt idx="2">
                  <c:v>8.5</c:v>
                </c:pt>
                <c:pt idx="3">
                  <c:v>9.2200000000000006</c:v>
                </c:pt>
                <c:pt idx="4">
                  <c:v>9.74</c:v>
                </c:pt>
              </c:numCache>
            </c:numRef>
          </c:val>
        </c:ser>
        <c:dLbls>
          <c:showLegendKey val="0"/>
          <c:showVal val="0"/>
          <c:showCatName val="0"/>
          <c:showSerName val="0"/>
          <c:showPercent val="0"/>
          <c:showBubbleSize val="0"/>
        </c:dLbls>
        <c:gapWidth val="150"/>
        <c:axId val="107250816"/>
        <c:axId val="1072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07250816"/>
        <c:axId val="107252736"/>
      </c:lineChart>
      <c:dateAx>
        <c:axId val="107250816"/>
        <c:scaling>
          <c:orientation val="minMax"/>
        </c:scaling>
        <c:delete val="1"/>
        <c:axPos val="b"/>
        <c:numFmt formatCode="ge" sourceLinked="1"/>
        <c:majorTickMark val="none"/>
        <c:minorTickMark val="none"/>
        <c:tickLblPos val="none"/>
        <c:crossAx val="107252736"/>
        <c:crosses val="autoZero"/>
        <c:auto val="1"/>
        <c:lblOffset val="100"/>
        <c:baseTimeUnit val="years"/>
      </c:dateAx>
      <c:valAx>
        <c:axId val="1072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555456"/>
        <c:axId val="1075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07555456"/>
        <c:axId val="107565824"/>
      </c:lineChart>
      <c:dateAx>
        <c:axId val="107555456"/>
        <c:scaling>
          <c:orientation val="minMax"/>
        </c:scaling>
        <c:delete val="1"/>
        <c:axPos val="b"/>
        <c:numFmt formatCode="ge" sourceLinked="1"/>
        <c:majorTickMark val="none"/>
        <c:minorTickMark val="none"/>
        <c:tickLblPos val="none"/>
        <c:crossAx val="107565824"/>
        <c:crosses val="autoZero"/>
        <c:auto val="1"/>
        <c:lblOffset val="100"/>
        <c:baseTimeUnit val="years"/>
      </c:dateAx>
      <c:valAx>
        <c:axId val="10756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2001.74</c:v>
                </c:pt>
                <c:pt idx="1">
                  <c:v>1929.61</c:v>
                </c:pt>
                <c:pt idx="2">
                  <c:v>1274.72</c:v>
                </c:pt>
                <c:pt idx="3">
                  <c:v>679.4</c:v>
                </c:pt>
                <c:pt idx="4">
                  <c:v>490.3</c:v>
                </c:pt>
              </c:numCache>
            </c:numRef>
          </c:val>
        </c:ser>
        <c:dLbls>
          <c:showLegendKey val="0"/>
          <c:showVal val="0"/>
          <c:showCatName val="0"/>
          <c:showSerName val="0"/>
          <c:showPercent val="0"/>
          <c:showBubbleSize val="0"/>
        </c:dLbls>
        <c:gapWidth val="150"/>
        <c:axId val="107596416"/>
        <c:axId val="1076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07596416"/>
        <c:axId val="107606784"/>
      </c:lineChart>
      <c:dateAx>
        <c:axId val="107596416"/>
        <c:scaling>
          <c:orientation val="minMax"/>
        </c:scaling>
        <c:delete val="1"/>
        <c:axPos val="b"/>
        <c:numFmt formatCode="ge" sourceLinked="1"/>
        <c:majorTickMark val="none"/>
        <c:minorTickMark val="none"/>
        <c:tickLblPos val="none"/>
        <c:crossAx val="107606784"/>
        <c:crosses val="autoZero"/>
        <c:auto val="1"/>
        <c:lblOffset val="100"/>
        <c:baseTimeUnit val="years"/>
      </c:dateAx>
      <c:valAx>
        <c:axId val="10760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230.71</c:v>
                </c:pt>
                <c:pt idx="1">
                  <c:v>217.3</c:v>
                </c:pt>
                <c:pt idx="2">
                  <c:v>197.41</c:v>
                </c:pt>
                <c:pt idx="3">
                  <c:v>188.07</c:v>
                </c:pt>
                <c:pt idx="4">
                  <c:v>175.32</c:v>
                </c:pt>
              </c:numCache>
            </c:numRef>
          </c:val>
        </c:ser>
        <c:dLbls>
          <c:showLegendKey val="0"/>
          <c:showVal val="0"/>
          <c:showCatName val="0"/>
          <c:showSerName val="0"/>
          <c:showPercent val="0"/>
          <c:showBubbleSize val="0"/>
        </c:dLbls>
        <c:gapWidth val="150"/>
        <c:axId val="107297024"/>
        <c:axId val="1073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07297024"/>
        <c:axId val="107307392"/>
      </c:lineChart>
      <c:dateAx>
        <c:axId val="107297024"/>
        <c:scaling>
          <c:orientation val="minMax"/>
        </c:scaling>
        <c:delete val="1"/>
        <c:axPos val="b"/>
        <c:numFmt formatCode="ge" sourceLinked="1"/>
        <c:majorTickMark val="none"/>
        <c:minorTickMark val="none"/>
        <c:tickLblPos val="none"/>
        <c:crossAx val="107307392"/>
        <c:crosses val="autoZero"/>
        <c:auto val="1"/>
        <c:lblOffset val="100"/>
        <c:baseTimeUnit val="years"/>
      </c:dateAx>
      <c:valAx>
        <c:axId val="10730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2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95.77</c:v>
                </c:pt>
                <c:pt idx="1">
                  <c:v>94.93</c:v>
                </c:pt>
                <c:pt idx="2">
                  <c:v>93.23</c:v>
                </c:pt>
                <c:pt idx="3">
                  <c:v>102.04</c:v>
                </c:pt>
                <c:pt idx="4">
                  <c:v>99.94</c:v>
                </c:pt>
              </c:numCache>
            </c:numRef>
          </c:val>
        </c:ser>
        <c:dLbls>
          <c:showLegendKey val="0"/>
          <c:showVal val="0"/>
          <c:showCatName val="0"/>
          <c:showSerName val="0"/>
          <c:showPercent val="0"/>
          <c:showBubbleSize val="0"/>
        </c:dLbls>
        <c:gapWidth val="150"/>
        <c:axId val="107419520"/>
        <c:axId val="1074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07419520"/>
        <c:axId val="107421696"/>
      </c:lineChart>
      <c:dateAx>
        <c:axId val="107419520"/>
        <c:scaling>
          <c:orientation val="minMax"/>
        </c:scaling>
        <c:delete val="1"/>
        <c:axPos val="b"/>
        <c:numFmt formatCode="ge" sourceLinked="1"/>
        <c:majorTickMark val="none"/>
        <c:minorTickMark val="none"/>
        <c:tickLblPos val="none"/>
        <c:crossAx val="107421696"/>
        <c:crosses val="autoZero"/>
        <c:auto val="1"/>
        <c:lblOffset val="100"/>
        <c:baseTimeUnit val="years"/>
      </c:dateAx>
      <c:valAx>
        <c:axId val="1074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196.23</c:v>
                </c:pt>
                <c:pt idx="1">
                  <c:v>198.41</c:v>
                </c:pt>
                <c:pt idx="2">
                  <c:v>201.75</c:v>
                </c:pt>
                <c:pt idx="3">
                  <c:v>184.08</c:v>
                </c:pt>
                <c:pt idx="4">
                  <c:v>187.82</c:v>
                </c:pt>
              </c:numCache>
            </c:numRef>
          </c:val>
        </c:ser>
        <c:dLbls>
          <c:showLegendKey val="0"/>
          <c:showVal val="0"/>
          <c:showCatName val="0"/>
          <c:showSerName val="0"/>
          <c:showPercent val="0"/>
          <c:showBubbleSize val="0"/>
        </c:dLbls>
        <c:gapWidth val="150"/>
        <c:axId val="107437056"/>
        <c:axId val="1074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07437056"/>
        <c:axId val="107451520"/>
      </c:lineChart>
      <c:dateAx>
        <c:axId val="107437056"/>
        <c:scaling>
          <c:orientation val="minMax"/>
        </c:scaling>
        <c:delete val="1"/>
        <c:axPos val="b"/>
        <c:numFmt formatCode="ge" sourceLinked="1"/>
        <c:majorTickMark val="none"/>
        <c:minorTickMark val="none"/>
        <c:tickLblPos val="none"/>
        <c:crossAx val="107451520"/>
        <c:crosses val="autoZero"/>
        <c:auto val="1"/>
        <c:lblOffset val="100"/>
        <c:baseTimeUnit val="years"/>
      </c:dateAx>
      <c:valAx>
        <c:axId val="1074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Q86" sqref="BQ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愛知県　豊田市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422571</v>
      </c>
      <c r="AJ8" s="56"/>
      <c r="AK8" s="56"/>
      <c r="AL8" s="56"/>
      <c r="AM8" s="56"/>
      <c r="AN8" s="56"/>
      <c r="AO8" s="56"/>
      <c r="AP8" s="57"/>
      <c r="AQ8" s="47">
        <f>データ!R6</f>
        <v>918.32</v>
      </c>
      <c r="AR8" s="47"/>
      <c r="AS8" s="47"/>
      <c r="AT8" s="47"/>
      <c r="AU8" s="47"/>
      <c r="AV8" s="47"/>
      <c r="AW8" s="47"/>
      <c r="AX8" s="47"/>
      <c r="AY8" s="47">
        <f>データ!S6</f>
        <v>460.16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84.14</v>
      </c>
      <c r="K10" s="47"/>
      <c r="L10" s="47"/>
      <c r="M10" s="47"/>
      <c r="N10" s="47"/>
      <c r="O10" s="47"/>
      <c r="P10" s="47"/>
      <c r="Q10" s="47"/>
      <c r="R10" s="47">
        <f>データ!O6</f>
        <v>97.03</v>
      </c>
      <c r="S10" s="47"/>
      <c r="T10" s="47"/>
      <c r="U10" s="47"/>
      <c r="V10" s="47"/>
      <c r="W10" s="47"/>
      <c r="X10" s="47"/>
      <c r="Y10" s="47"/>
      <c r="Z10" s="78">
        <f>データ!P6</f>
        <v>2710</v>
      </c>
      <c r="AA10" s="78"/>
      <c r="AB10" s="78"/>
      <c r="AC10" s="78"/>
      <c r="AD10" s="78"/>
      <c r="AE10" s="78"/>
      <c r="AF10" s="78"/>
      <c r="AG10" s="78"/>
      <c r="AH10" s="2"/>
      <c r="AI10" s="78">
        <f>データ!T6</f>
        <v>410405</v>
      </c>
      <c r="AJ10" s="78"/>
      <c r="AK10" s="78"/>
      <c r="AL10" s="78"/>
      <c r="AM10" s="78"/>
      <c r="AN10" s="78"/>
      <c r="AO10" s="78"/>
      <c r="AP10" s="78"/>
      <c r="AQ10" s="47">
        <f>データ!U6</f>
        <v>362.55</v>
      </c>
      <c r="AR10" s="47"/>
      <c r="AS10" s="47"/>
      <c r="AT10" s="47"/>
      <c r="AU10" s="47"/>
      <c r="AV10" s="47"/>
      <c r="AW10" s="47"/>
      <c r="AX10" s="47"/>
      <c r="AY10" s="47">
        <f>データ!V6</f>
        <v>1132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232114</v>
      </c>
      <c r="D6" s="31">
        <f t="shared" si="3"/>
        <v>46</v>
      </c>
      <c r="E6" s="31">
        <f t="shared" si="3"/>
        <v>1</v>
      </c>
      <c r="F6" s="31">
        <f t="shared" si="3"/>
        <v>0</v>
      </c>
      <c r="G6" s="31">
        <f t="shared" si="3"/>
        <v>1</v>
      </c>
      <c r="H6" s="31" t="str">
        <f t="shared" si="3"/>
        <v>愛知県　豊田市</v>
      </c>
      <c r="I6" s="31" t="str">
        <f t="shared" si="3"/>
        <v>法適用</v>
      </c>
      <c r="J6" s="31" t="str">
        <f t="shared" si="3"/>
        <v>水道事業</v>
      </c>
      <c r="K6" s="31" t="str">
        <f t="shared" si="3"/>
        <v>末端給水事業</v>
      </c>
      <c r="L6" s="31" t="str">
        <f t="shared" si="3"/>
        <v>A1</v>
      </c>
      <c r="M6" s="32" t="str">
        <f t="shared" si="3"/>
        <v>-</v>
      </c>
      <c r="N6" s="32">
        <f t="shared" si="3"/>
        <v>84.14</v>
      </c>
      <c r="O6" s="32">
        <f t="shared" si="3"/>
        <v>97.03</v>
      </c>
      <c r="P6" s="32">
        <f t="shared" si="3"/>
        <v>2710</v>
      </c>
      <c r="Q6" s="32">
        <f t="shared" si="3"/>
        <v>422571</v>
      </c>
      <c r="R6" s="32">
        <f t="shared" si="3"/>
        <v>918.32</v>
      </c>
      <c r="S6" s="32">
        <f t="shared" si="3"/>
        <v>460.16</v>
      </c>
      <c r="T6" s="32">
        <f t="shared" si="3"/>
        <v>410405</v>
      </c>
      <c r="U6" s="32">
        <f t="shared" si="3"/>
        <v>362.55</v>
      </c>
      <c r="V6" s="32">
        <f t="shared" si="3"/>
        <v>1132</v>
      </c>
      <c r="W6" s="33">
        <f>IF(W7="",NA(),W7)</f>
        <v>102.88</v>
      </c>
      <c r="X6" s="33">
        <f t="shared" ref="X6:AF6" si="4">IF(X7="",NA(),X7)</f>
        <v>103.18</v>
      </c>
      <c r="Y6" s="33">
        <f t="shared" si="4"/>
        <v>101.28</v>
      </c>
      <c r="Z6" s="33">
        <f t="shared" si="4"/>
        <v>109.43</v>
      </c>
      <c r="AA6" s="33">
        <f t="shared" si="4"/>
        <v>104.42</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2001.74</v>
      </c>
      <c r="AT6" s="33">
        <f t="shared" ref="AT6:BB6" si="6">IF(AT7="",NA(),AT7)</f>
        <v>1929.61</v>
      </c>
      <c r="AU6" s="33">
        <f t="shared" si="6"/>
        <v>1274.72</v>
      </c>
      <c r="AV6" s="33">
        <f t="shared" si="6"/>
        <v>679.4</v>
      </c>
      <c r="AW6" s="33">
        <f t="shared" si="6"/>
        <v>490.3</v>
      </c>
      <c r="AX6" s="33">
        <f t="shared" si="6"/>
        <v>487.15</v>
      </c>
      <c r="AY6" s="33">
        <f t="shared" si="6"/>
        <v>475.07</v>
      </c>
      <c r="AZ6" s="33">
        <f t="shared" si="6"/>
        <v>473.46</v>
      </c>
      <c r="BA6" s="33">
        <f t="shared" si="6"/>
        <v>240.81</v>
      </c>
      <c r="BB6" s="33">
        <f t="shared" si="6"/>
        <v>241.71</v>
      </c>
      <c r="BC6" s="32" t="str">
        <f>IF(BC7="","",IF(BC7="-","【-】","【"&amp;SUBSTITUTE(TEXT(BC7,"#,##0.00"),"-","△")&amp;"】"))</f>
        <v>【262.74】</v>
      </c>
      <c r="BD6" s="33">
        <f>IF(BD7="",NA(),BD7)</f>
        <v>230.71</v>
      </c>
      <c r="BE6" s="33">
        <f t="shared" ref="BE6:BM6" si="7">IF(BE7="",NA(),BE7)</f>
        <v>217.3</v>
      </c>
      <c r="BF6" s="33">
        <f t="shared" si="7"/>
        <v>197.41</v>
      </c>
      <c r="BG6" s="33">
        <f t="shared" si="7"/>
        <v>188.07</v>
      </c>
      <c r="BH6" s="33">
        <f t="shared" si="7"/>
        <v>175.32</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95.77</v>
      </c>
      <c r="BP6" s="33">
        <f t="shared" ref="BP6:BX6" si="8">IF(BP7="",NA(),BP7)</f>
        <v>94.93</v>
      </c>
      <c r="BQ6" s="33">
        <f t="shared" si="8"/>
        <v>93.23</v>
      </c>
      <c r="BR6" s="33">
        <f t="shared" si="8"/>
        <v>102.04</v>
      </c>
      <c r="BS6" s="33">
        <f t="shared" si="8"/>
        <v>99.94</v>
      </c>
      <c r="BT6" s="33">
        <f t="shared" si="8"/>
        <v>100.35</v>
      </c>
      <c r="BU6" s="33">
        <f t="shared" si="8"/>
        <v>100.42</v>
      </c>
      <c r="BV6" s="33">
        <f t="shared" si="8"/>
        <v>100.77</v>
      </c>
      <c r="BW6" s="33">
        <f t="shared" si="8"/>
        <v>107.74</v>
      </c>
      <c r="BX6" s="33">
        <f t="shared" si="8"/>
        <v>108.81</v>
      </c>
      <c r="BY6" s="32" t="str">
        <f>IF(BY7="","",IF(BY7="-","【-】","【"&amp;SUBSTITUTE(TEXT(BY7,"#,##0.00"),"-","△")&amp;"】"))</f>
        <v>【104.99】</v>
      </c>
      <c r="BZ6" s="33">
        <f>IF(BZ7="",NA(),BZ7)</f>
        <v>196.23</v>
      </c>
      <c r="CA6" s="33">
        <f t="shared" ref="CA6:CI6" si="9">IF(CA7="",NA(),CA7)</f>
        <v>198.41</v>
      </c>
      <c r="CB6" s="33">
        <f t="shared" si="9"/>
        <v>201.75</v>
      </c>
      <c r="CC6" s="33">
        <f t="shared" si="9"/>
        <v>184.08</v>
      </c>
      <c r="CD6" s="33">
        <f t="shared" si="9"/>
        <v>187.82</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80</v>
      </c>
      <c r="CL6" s="33">
        <f t="shared" ref="CL6:CT6" si="10">IF(CL7="",NA(),CL7)</f>
        <v>80.430000000000007</v>
      </c>
      <c r="CM6" s="33">
        <f t="shared" si="10"/>
        <v>81.52</v>
      </c>
      <c r="CN6" s="33">
        <f t="shared" si="10"/>
        <v>81.39</v>
      </c>
      <c r="CO6" s="33">
        <f t="shared" si="10"/>
        <v>81.55</v>
      </c>
      <c r="CP6" s="33">
        <f t="shared" si="10"/>
        <v>64.66</v>
      </c>
      <c r="CQ6" s="33">
        <f t="shared" si="10"/>
        <v>64.09</v>
      </c>
      <c r="CR6" s="33">
        <f t="shared" si="10"/>
        <v>63.91</v>
      </c>
      <c r="CS6" s="33">
        <f t="shared" si="10"/>
        <v>63.25</v>
      </c>
      <c r="CT6" s="33">
        <f t="shared" si="10"/>
        <v>63.03</v>
      </c>
      <c r="CU6" s="32" t="str">
        <f>IF(CU7="","",IF(CU7="-","【-】","【"&amp;SUBSTITUTE(TEXT(CU7,"#,##0.00"),"-","△")&amp;"】"))</f>
        <v>【59.76】</v>
      </c>
      <c r="CV6" s="33">
        <f>IF(CV7="",NA(),CV7)</f>
        <v>91.23</v>
      </c>
      <c r="CW6" s="33">
        <f t="shared" ref="CW6:DE6" si="11">IF(CW7="",NA(),CW7)</f>
        <v>91.25</v>
      </c>
      <c r="CX6" s="33">
        <f t="shared" si="11"/>
        <v>90.81</v>
      </c>
      <c r="CY6" s="33">
        <f t="shared" si="11"/>
        <v>89.76</v>
      </c>
      <c r="CZ6" s="33">
        <f t="shared" si="11"/>
        <v>90.01</v>
      </c>
      <c r="DA6" s="33">
        <f t="shared" si="11"/>
        <v>90.63</v>
      </c>
      <c r="DB6" s="33">
        <f t="shared" si="11"/>
        <v>91.19</v>
      </c>
      <c r="DC6" s="33">
        <f t="shared" si="11"/>
        <v>91.45</v>
      </c>
      <c r="DD6" s="33">
        <f t="shared" si="11"/>
        <v>91.07</v>
      </c>
      <c r="DE6" s="33">
        <f t="shared" si="11"/>
        <v>91.21</v>
      </c>
      <c r="DF6" s="32" t="str">
        <f>IF(DF7="","",IF(DF7="-","【-】","【"&amp;SUBSTITUTE(TEXT(DF7,"#,##0.00"),"-","△")&amp;"】"))</f>
        <v>【89.95】</v>
      </c>
      <c r="DG6" s="33">
        <f>IF(DG7="",NA(),DG7)</f>
        <v>33.43</v>
      </c>
      <c r="DH6" s="33">
        <f t="shared" ref="DH6:DP6" si="12">IF(DH7="",NA(),DH7)</f>
        <v>34.99</v>
      </c>
      <c r="DI6" s="33">
        <f t="shared" si="12"/>
        <v>36.28</v>
      </c>
      <c r="DJ6" s="33">
        <f t="shared" si="12"/>
        <v>44.58</v>
      </c>
      <c r="DK6" s="33">
        <f t="shared" si="12"/>
        <v>44.76</v>
      </c>
      <c r="DL6" s="33">
        <f t="shared" si="12"/>
        <v>43.4</v>
      </c>
      <c r="DM6" s="33">
        <f t="shared" si="12"/>
        <v>44.41</v>
      </c>
      <c r="DN6" s="33">
        <f t="shared" si="12"/>
        <v>45.38</v>
      </c>
      <c r="DO6" s="33">
        <f t="shared" si="12"/>
        <v>47.7</v>
      </c>
      <c r="DP6" s="33">
        <f t="shared" si="12"/>
        <v>48.41</v>
      </c>
      <c r="DQ6" s="32" t="str">
        <f>IF(DQ7="","",IF(DQ7="-","【-】","【"&amp;SUBSTITUTE(TEXT(DQ7,"#,##0.00"),"-","△")&amp;"】"))</f>
        <v>【47.18】</v>
      </c>
      <c r="DR6" s="33">
        <f>IF(DR7="",NA(),DR7)</f>
        <v>6.49</v>
      </c>
      <c r="DS6" s="33">
        <f t="shared" ref="DS6:EA6" si="13">IF(DS7="",NA(),DS7)</f>
        <v>7.86</v>
      </c>
      <c r="DT6" s="33">
        <f t="shared" si="13"/>
        <v>8.5</v>
      </c>
      <c r="DU6" s="33">
        <f t="shared" si="13"/>
        <v>9.2200000000000006</v>
      </c>
      <c r="DV6" s="33">
        <f t="shared" si="13"/>
        <v>9.74</v>
      </c>
      <c r="DW6" s="33">
        <f t="shared" si="13"/>
        <v>10.94</v>
      </c>
      <c r="DX6" s="33">
        <f t="shared" si="13"/>
        <v>12.28</v>
      </c>
      <c r="DY6" s="33">
        <f t="shared" si="13"/>
        <v>13.33</v>
      </c>
      <c r="DZ6" s="33">
        <f t="shared" si="13"/>
        <v>14.54</v>
      </c>
      <c r="EA6" s="33">
        <f t="shared" si="13"/>
        <v>16.16</v>
      </c>
      <c r="EB6" s="32" t="str">
        <f>IF(EB7="","",IF(EB7="-","【-】","【"&amp;SUBSTITUTE(TEXT(EB7,"#,##0.00"),"-","△")&amp;"】"))</f>
        <v>【13.18】</v>
      </c>
      <c r="EC6" s="33">
        <f>IF(EC7="",NA(),EC7)</f>
        <v>1</v>
      </c>
      <c r="ED6" s="33">
        <f t="shared" ref="ED6:EL6" si="14">IF(ED7="",NA(),ED7)</f>
        <v>0.85</v>
      </c>
      <c r="EE6" s="33">
        <f t="shared" si="14"/>
        <v>1.22</v>
      </c>
      <c r="EF6" s="33">
        <f t="shared" si="14"/>
        <v>0.69</v>
      </c>
      <c r="EG6" s="33">
        <f t="shared" si="14"/>
        <v>0.73</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232114</v>
      </c>
      <c r="D7" s="35">
        <v>46</v>
      </c>
      <c r="E7" s="35">
        <v>1</v>
      </c>
      <c r="F7" s="35">
        <v>0</v>
      </c>
      <c r="G7" s="35">
        <v>1</v>
      </c>
      <c r="H7" s="35" t="s">
        <v>93</v>
      </c>
      <c r="I7" s="35" t="s">
        <v>94</v>
      </c>
      <c r="J7" s="35" t="s">
        <v>95</v>
      </c>
      <c r="K7" s="35" t="s">
        <v>96</v>
      </c>
      <c r="L7" s="35" t="s">
        <v>97</v>
      </c>
      <c r="M7" s="36" t="s">
        <v>98</v>
      </c>
      <c r="N7" s="36">
        <v>84.14</v>
      </c>
      <c r="O7" s="36">
        <v>97.03</v>
      </c>
      <c r="P7" s="36">
        <v>2710</v>
      </c>
      <c r="Q7" s="36">
        <v>422571</v>
      </c>
      <c r="R7" s="36">
        <v>918.32</v>
      </c>
      <c r="S7" s="36">
        <v>460.16</v>
      </c>
      <c r="T7" s="36">
        <v>410405</v>
      </c>
      <c r="U7" s="36">
        <v>362.55</v>
      </c>
      <c r="V7" s="36">
        <v>1132</v>
      </c>
      <c r="W7" s="36">
        <v>102.88</v>
      </c>
      <c r="X7" s="36">
        <v>103.18</v>
      </c>
      <c r="Y7" s="36">
        <v>101.28</v>
      </c>
      <c r="Z7" s="36">
        <v>109.43</v>
      </c>
      <c r="AA7" s="36">
        <v>104.42</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2001.74</v>
      </c>
      <c r="AT7" s="36">
        <v>1929.61</v>
      </c>
      <c r="AU7" s="36">
        <v>1274.72</v>
      </c>
      <c r="AV7" s="36">
        <v>679.4</v>
      </c>
      <c r="AW7" s="36">
        <v>490.3</v>
      </c>
      <c r="AX7" s="36">
        <v>487.15</v>
      </c>
      <c r="AY7" s="36">
        <v>475.07</v>
      </c>
      <c r="AZ7" s="36">
        <v>473.46</v>
      </c>
      <c r="BA7" s="36">
        <v>240.81</v>
      </c>
      <c r="BB7" s="36">
        <v>241.71</v>
      </c>
      <c r="BC7" s="36">
        <v>262.74</v>
      </c>
      <c r="BD7" s="36">
        <v>230.71</v>
      </c>
      <c r="BE7" s="36">
        <v>217.3</v>
      </c>
      <c r="BF7" s="36">
        <v>197.41</v>
      </c>
      <c r="BG7" s="36">
        <v>188.07</v>
      </c>
      <c r="BH7" s="36">
        <v>175.32</v>
      </c>
      <c r="BI7" s="36">
        <v>304.97000000000003</v>
      </c>
      <c r="BJ7" s="36">
        <v>296.5</v>
      </c>
      <c r="BK7" s="36">
        <v>285.77</v>
      </c>
      <c r="BL7" s="36">
        <v>283.10000000000002</v>
      </c>
      <c r="BM7" s="36">
        <v>274.14</v>
      </c>
      <c r="BN7" s="36">
        <v>276.38</v>
      </c>
      <c r="BO7" s="36">
        <v>95.77</v>
      </c>
      <c r="BP7" s="36">
        <v>94.93</v>
      </c>
      <c r="BQ7" s="36">
        <v>93.23</v>
      </c>
      <c r="BR7" s="36">
        <v>102.04</v>
      </c>
      <c r="BS7" s="36">
        <v>99.94</v>
      </c>
      <c r="BT7" s="36">
        <v>100.35</v>
      </c>
      <c r="BU7" s="36">
        <v>100.42</v>
      </c>
      <c r="BV7" s="36">
        <v>100.77</v>
      </c>
      <c r="BW7" s="36">
        <v>107.74</v>
      </c>
      <c r="BX7" s="36">
        <v>108.81</v>
      </c>
      <c r="BY7" s="36">
        <v>104.99</v>
      </c>
      <c r="BZ7" s="36">
        <v>196.23</v>
      </c>
      <c r="CA7" s="36">
        <v>198.41</v>
      </c>
      <c r="CB7" s="36">
        <v>201.75</v>
      </c>
      <c r="CC7" s="36">
        <v>184.08</v>
      </c>
      <c r="CD7" s="36">
        <v>187.82</v>
      </c>
      <c r="CE7" s="36">
        <v>166.95</v>
      </c>
      <c r="CF7" s="36">
        <v>166.61</v>
      </c>
      <c r="CG7" s="36">
        <v>165.74</v>
      </c>
      <c r="CH7" s="36">
        <v>154.33000000000001</v>
      </c>
      <c r="CI7" s="36">
        <v>152.94999999999999</v>
      </c>
      <c r="CJ7" s="36">
        <v>163.72</v>
      </c>
      <c r="CK7" s="36">
        <v>80</v>
      </c>
      <c r="CL7" s="36">
        <v>80.430000000000007</v>
      </c>
      <c r="CM7" s="36">
        <v>81.52</v>
      </c>
      <c r="CN7" s="36">
        <v>81.39</v>
      </c>
      <c r="CO7" s="36">
        <v>81.55</v>
      </c>
      <c r="CP7" s="36">
        <v>64.66</v>
      </c>
      <c r="CQ7" s="36">
        <v>64.09</v>
      </c>
      <c r="CR7" s="36">
        <v>63.91</v>
      </c>
      <c r="CS7" s="36">
        <v>63.25</v>
      </c>
      <c r="CT7" s="36">
        <v>63.03</v>
      </c>
      <c r="CU7" s="36">
        <v>59.76</v>
      </c>
      <c r="CV7" s="36">
        <v>91.23</v>
      </c>
      <c r="CW7" s="36">
        <v>91.25</v>
      </c>
      <c r="CX7" s="36">
        <v>90.81</v>
      </c>
      <c r="CY7" s="36">
        <v>89.76</v>
      </c>
      <c r="CZ7" s="36">
        <v>90.01</v>
      </c>
      <c r="DA7" s="36">
        <v>90.63</v>
      </c>
      <c r="DB7" s="36">
        <v>91.19</v>
      </c>
      <c r="DC7" s="36">
        <v>91.45</v>
      </c>
      <c r="DD7" s="36">
        <v>91.07</v>
      </c>
      <c r="DE7" s="36">
        <v>91.21</v>
      </c>
      <c r="DF7" s="36">
        <v>89.95</v>
      </c>
      <c r="DG7" s="36">
        <v>33.43</v>
      </c>
      <c r="DH7" s="36">
        <v>34.99</v>
      </c>
      <c r="DI7" s="36">
        <v>36.28</v>
      </c>
      <c r="DJ7" s="36">
        <v>44.58</v>
      </c>
      <c r="DK7" s="36">
        <v>44.76</v>
      </c>
      <c r="DL7" s="36">
        <v>43.4</v>
      </c>
      <c r="DM7" s="36">
        <v>44.41</v>
      </c>
      <c r="DN7" s="36">
        <v>45.38</v>
      </c>
      <c r="DO7" s="36">
        <v>47.7</v>
      </c>
      <c r="DP7" s="36">
        <v>48.41</v>
      </c>
      <c r="DQ7" s="36">
        <v>47.18</v>
      </c>
      <c r="DR7" s="36">
        <v>6.49</v>
      </c>
      <c r="DS7" s="36">
        <v>7.86</v>
      </c>
      <c r="DT7" s="36">
        <v>8.5</v>
      </c>
      <c r="DU7" s="36">
        <v>9.2200000000000006</v>
      </c>
      <c r="DV7" s="36">
        <v>9.74</v>
      </c>
      <c r="DW7" s="36">
        <v>10.94</v>
      </c>
      <c r="DX7" s="36">
        <v>12.28</v>
      </c>
      <c r="DY7" s="36">
        <v>13.33</v>
      </c>
      <c r="DZ7" s="36">
        <v>14.54</v>
      </c>
      <c r="EA7" s="36">
        <v>16.16</v>
      </c>
      <c r="EB7" s="36">
        <v>13.18</v>
      </c>
      <c r="EC7" s="36">
        <v>1</v>
      </c>
      <c r="ED7" s="36">
        <v>0.85</v>
      </c>
      <c r="EE7" s="36">
        <v>1.22</v>
      </c>
      <c r="EF7" s="36">
        <v>0.69</v>
      </c>
      <c r="EG7" s="36">
        <v>0.73</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愛知県</cp:lastModifiedBy>
  <cp:lastPrinted>2017-02-23T09:37:38Z</cp:lastPrinted>
  <dcterms:created xsi:type="dcterms:W3CDTF">2017-02-01T08:42:58Z</dcterms:created>
  <dcterms:modified xsi:type="dcterms:W3CDTF">2017-02-23T09:37:41Z</dcterms:modified>
  <cp:category/>
</cp:coreProperties>
</file>